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მარკეტი, ოფისი" sheetId="1" r:id="rId1"/>
  </sheets>
  <definedNames/>
  <calcPr fullCalcOnLoad="1"/>
</workbook>
</file>

<file path=xl/sharedStrings.xml><?xml version="1.0" encoding="utf-8"?>
<sst xmlns="http://schemas.openxmlformats.org/spreadsheetml/2006/main" count="386" uniqueCount="126">
  <si>
    <t>sul</t>
  </si>
  <si>
    <t>#</t>
  </si>
  <si>
    <t>lari</t>
  </si>
  <si>
    <t>Sromis xarji</t>
  </si>
  <si>
    <t>m3</t>
  </si>
  <si>
    <t>m2</t>
  </si>
  <si>
    <t>jami</t>
  </si>
  <si>
    <t>ganz.</t>
  </si>
  <si>
    <t>cali</t>
  </si>
  <si>
    <t>t</t>
  </si>
  <si>
    <t>xelfasi</t>
  </si>
  <si>
    <t>masala</t>
  </si>
  <si>
    <t>erT. fasi</t>
  </si>
  <si>
    <t>1</t>
  </si>
  <si>
    <t>sxva masala</t>
  </si>
  <si>
    <t xml:space="preserve">samuSaoebisa da xarjebis dasaxeleba </t>
  </si>
  <si>
    <t>raodenoba</t>
  </si>
  <si>
    <t>manqana meqanizmebi</t>
  </si>
  <si>
    <t>normativiT erTeulze</t>
  </si>
  <si>
    <t>4</t>
  </si>
  <si>
    <t>lit</t>
  </si>
  <si>
    <t>qviSa cementis xsnari</t>
  </si>
  <si>
    <t>grZ/m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</si>
  <si>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</si>
  <si>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</si>
  <si>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</si>
  <si>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</si>
  <si>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</si>
  <si>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sademontaJo samuSaoebi</t>
  </si>
  <si>
    <t>gauTvaliswinebeli xarji</t>
  </si>
  <si>
    <t>dRg</t>
  </si>
  <si>
    <t>samSeneblo nagvis datvirTva da transportireba 20 km manZilze</t>
  </si>
  <si>
    <t>avtoTviTmcleli</t>
  </si>
  <si>
    <t>ofisi,'marketi, sawyobi</t>
  </si>
  <si>
    <t xml:space="preserve">satransporto xarji </t>
  </si>
  <si>
    <t xml:space="preserve"> daqvemdebarebaSi myofi avtogasamararTi sadguris rekonstruqcia</t>
  </si>
  <si>
    <t>safuZveli: proeqti</t>
  </si>
  <si>
    <t>betoni b-25</t>
  </si>
  <si>
    <t>06/1 Senobis win arsebuli 07/1Senobis  msubuqi konstruqciis demontaJi da q.quTaisSi dasawyobeba</t>
  </si>
  <si>
    <t>saproeqto Senobaze arsebuli vitraJebisa da framugebis demontaJi da dasawyobeba q.quTaisSi</t>
  </si>
  <si>
    <t>avtokranis momsaxureba</t>
  </si>
  <si>
    <t>DdRe</t>
  </si>
  <si>
    <t>Seboba 08/1 parapetis demontaJi</t>
  </si>
  <si>
    <t>Senoba 08/1 anakrebi r/betonis filebis saxuravis demontaJi</t>
  </si>
  <si>
    <t xml:space="preserve">arsebuli tixrebisa da kedlebis demontaJi </t>
  </si>
  <si>
    <t>arsebul SenobebSi metlaxis iatakis demontaJi</t>
  </si>
  <si>
    <t>07/1 miSenebis iatakis filis demontaJi</t>
  </si>
  <si>
    <t>kompresori</t>
  </si>
  <si>
    <t>dRe</t>
  </si>
  <si>
    <t>demomtaJis Sedegad darCenili kedlebisa da Senoba 06/1 Weris gasufTaveba Zveli saRevabisa da nalesisagan</t>
  </si>
  <si>
    <t>liTonis Jaluzis demontaJi</t>
  </si>
  <si>
    <t>xaraCo</t>
  </si>
  <si>
    <t>fasdis dazianebuli kdlebis gasufTaveba Zveli nalesisagan</t>
  </si>
  <si>
    <t xml:space="preserve">fasadis kedlis wyoba wvrili samSeneblo blokiT </t>
  </si>
  <si>
    <t>betonis bloki 20*20*40</t>
  </si>
  <si>
    <t>2</t>
  </si>
  <si>
    <t>betonis bloki 30*20*40</t>
  </si>
  <si>
    <t>marketis, administratorisa da sakonferecio darbazis gamyofi kedlebis wyoba wvrili samSeneblo blokiT</t>
  </si>
  <si>
    <t>pompis momsaxureba</t>
  </si>
  <si>
    <t>RorRi</t>
  </si>
  <si>
    <t xml:space="preserve">armatura a-3 </t>
  </si>
  <si>
    <t>liTonisa da r/betonis konstruqciebi</t>
  </si>
  <si>
    <t xml:space="preserve">gruntis damuSaveba xeliT wertilovani da lenturi saZirkvlisaTvis </t>
  </si>
  <si>
    <t>RorRis safuZvlis mowyoba</t>
  </si>
  <si>
    <t>pnevmo satkepni</t>
  </si>
  <si>
    <t>r/betonis lenturi saZirkvlis mowyoba</t>
  </si>
  <si>
    <t>yalibis fari</t>
  </si>
  <si>
    <t>xe-masala</t>
  </si>
  <si>
    <t>proeq</t>
  </si>
  <si>
    <t>armatura a-3 (d-10mm)</t>
  </si>
  <si>
    <t>armatira a-3 (d-8mm)</t>
  </si>
  <si>
    <t>armatura a-1 (d-6mm)</t>
  </si>
  <si>
    <t>r/betonis lenturi saZirkvlis mowyoba +3.40 niSnulze</t>
  </si>
  <si>
    <t>r/betonis svetebis-1 mowyoba</t>
  </si>
  <si>
    <t>r/betonis rigelebis-1 mowyoba</t>
  </si>
  <si>
    <t>r/betonis svetebis-2 da rigeli -2 mowyoba</t>
  </si>
  <si>
    <t>Senoba 06/1 -ze kolonebisaTvis kedlis CaWra xeliT</t>
  </si>
  <si>
    <t>Senoba 08/1 -ze kolonebisaTvisa da lenturi saZirkvlis mosawyobad kedlis daSla xeliT</t>
  </si>
  <si>
    <t>saxuravis liTonis konstruqciebis Rirebuleba da montaJi</t>
  </si>
  <si>
    <t>liTonis milkvadrati 80*60*3</t>
  </si>
  <si>
    <t>liTonis milkvadrati 100*60*3</t>
  </si>
  <si>
    <t>liTonis milkvadrati 60*60*3</t>
  </si>
  <si>
    <t>liTonis milkvadrati 120*60*3</t>
  </si>
  <si>
    <t>liTonis kuTxovana 50*50*3</t>
  </si>
  <si>
    <t>liTonis furceli 260*250*15</t>
  </si>
  <si>
    <t>liTonis furceli 200*240*20</t>
  </si>
  <si>
    <t>liTonis furceli 240*280*20</t>
  </si>
  <si>
    <t>armatura 16 mm</t>
  </si>
  <si>
    <t>saankero WamWiki</t>
  </si>
  <si>
    <t>Riobebis moCarCoeba</t>
  </si>
  <si>
    <t>kuTxovana 60*60*4</t>
  </si>
  <si>
    <t>zolovana 80*6</t>
  </si>
  <si>
    <t>armatura 12 mm</t>
  </si>
  <si>
    <t>liTonis konstruqciebis Rebva antikoroziuli saRebaviT</t>
  </si>
  <si>
    <t>antikoroziuli saRebavi</t>
  </si>
  <si>
    <t>saxuravis burulis mowyoba</t>
  </si>
  <si>
    <t>liTonis TviTmWreli</t>
  </si>
  <si>
    <t>wyalmimRebi Rarebisa da milebis Rirebuleba da montaJi</t>
  </si>
  <si>
    <t>wyalmimRebi Rari samagrebiT</t>
  </si>
  <si>
    <t xml:space="preserve">wyalmimRebi mili </t>
  </si>
  <si>
    <t xml:space="preserve">Zabri </t>
  </si>
  <si>
    <t>muxli</t>
  </si>
  <si>
    <t>moTuTiebuli furceli 0.5mm</t>
  </si>
  <si>
    <t>TviTmWreli</t>
  </si>
  <si>
    <t xml:space="preserve">sacremleebisa da parapetis gverdebis SefuTva </t>
  </si>
  <si>
    <t>parapetis mowyoba wvrili samSeneblo blokiT</t>
  </si>
  <si>
    <t>betonis bloki 15*20*40</t>
  </si>
  <si>
    <t>r/betonis gulanebis da sartylis mowyoba parapetze</t>
  </si>
  <si>
    <t xml:space="preserve">            xarjTaRricxva </t>
  </si>
  <si>
    <t>marketisa da ofisis samSeneblo samuSaoebi</t>
  </si>
  <si>
    <t xml:space="preserve">              droebiTi SemoRobva</t>
  </si>
  <si>
    <t>ormoebis amoReba da liTonis milkvadratebis dabetoneba</t>
  </si>
  <si>
    <t>c</t>
  </si>
  <si>
    <t>betoni b-20</t>
  </si>
  <si>
    <t>droebiTi SemoRobvis mowyoba (montaJi, demontaJi) simaRliT 1.8m</t>
  </si>
  <si>
    <t>liTonis oTxkuTxa mili 60*40*3</t>
  </si>
  <si>
    <t>faqt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</si>
  <si>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</si>
  <si>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</si>
  <si>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06/01 Senobis iatakis filis doneze 08/1 Senobis iatakis r/betonis filis mowyoba</t>
  </si>
  <si>
    <t>balasti</t>
  </si>
  <si>
    <r>
      <t>armatura a-3 (</t>
    </r>
    <r>
      <rPr>
        <sz val="10"/>
        <rFont val="Cambria"/>
        <family val="1"/>
      </rPr>
      <t>D-8</t>
    </r>
    <r>
      <rPr>
        <sz val="10"/>
        <rFont val="AcadNusx"/>
        <family val="0"/>
      </rPr>
      <t>mm)</t>
    </r>
  </si>
  <si>
    <t>parapetis lesva qviSa cementis xsnariT (Sida mxridan gverdiTi kedlebi)</t>
  </si>
  <si>
    <t>poliureTanis sendviC paneli 50mm</t>
  </si>
  <si>
    <t>gaerTianebuli Senobis saxuravis mowyoba sendviC paneliT</t>
  </si>
  <si>
    <t xml:space="preserve"> Terjolis ra-ni. sof.siqTarvaSi mdebare Sps "san petrolium jorjia"-s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</si>
</sst>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₾_-;\-* #,##0\ _₾_-;_-* &quot;-&quot;\ _₾_-;_-@_-"/>
    <numFmt numFmtId="165" formatCode="_-* #,##0.00\ _₾_-;\-* #,##0.00\ _₾_-;_-* &quot;-&quot;??\ _₾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\ &quot;ლ.&quot;;\-#,##0\ &quot;ლ.&quot;"/>
    <numFmt numFmtId="191" formatCode="#,##0\ &quot;ლ.&quot;;[Red]\-#,##0\ &quot;ლ.&quot;"/>
    <numFmt numFmtId="192" formatCode="#,##0.00\ &quot;ლ.&quot;;\-#,##0.00\ &quot;ლ.&quot;"/>
    <numFmt numFmtId="193" formatCode="#,##0.00\ &quot;ლ.&quot;;[Red]\-#,##0.00\ &quot;ლ.&quot;"/>
    <numFmt numFmtId="194" formatCode="_-* #,##0\ &quot;ლ.&quot;_-;\-* #,##0\ &quot;ლ.&quot;_-;_-* &quot;-&quot;\ &quot;ლ.&quot;_-;_-@_-"/>
    <numFmt numFmtId="195" formatCode="_-* #,##0\ _ლ_._-;\-* #,##0\ _ლ_._-;_-* &quot;-&quot;\ _ლ_._-;_-@_-"/>
    <numFmt numFmtId="196" formatCode="_-* #,##0.00\ &quot;ლ.&quot;_-;\-* #,##0.00\ &quot;ლ.&quot;_-;_-* &quot;-&quot;??\ &quot;ლ.&quot;_-;_-@_-"/>
    <numFmt numFmtId="197" formatCode="_-* #,##0.00\ _ლ_._-;\-* #,##0.00\ _ლ_._-;_-* &quot;-&quot;??\ _ლ_._-;_-@_-"/>
    <numFmt numFmtId="198" formatCode="0.0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[$-437]dddd\,\ d\ mmmm\,\ yyyy\ &quot;წელი&quot;"/>
    <numFmt numFmtId="204" formatCode="#,##0.0"/>
    <numFmt numFmtId="205" formatCode="0.0000"/>
    <numFmt numFmtId="206" formatCode="0.000000"/>
    <numFmt numFmtId="207" formatCode="_-* #,##0.000_р_._-;\-* #,##0.000_р_._-;_-* &quot;-&quot;??_р_._-;_-@_-"/>
    <numFmt numFmtId="208" formatCode="_-* #,##0.000_р_._-;\-* #,##0.000_р_._-;_-* &quot;-&quot;???_р_._-;_-@_-"/>
  </numFmts>
  <fonts count="50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b/>
      <sz val="10"/>
      <color indexed="8"/>
      <name val="AcadNusx"/>
      <family val="0"/>
    </font>
    <font>
      <sz val="11"/>
      <name val="AcadNusx"/>
      <family val="0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8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1" fontId="33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44" borderId="1" applyNumberFormat="0" applyAlignment="0" applyProtection="0"/>
    <xf numFmtId="0" fontId="44" fillId="0" borderId="6" applyNumberFormat="0" applyFill="0" applyAlignment="0" applyProtection="0"/>
    <xf numFmtId="0" fontId="45" fillId="4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0" fillId="46" borderId="7" applyNumberFormat="0" applyFont="0" applyAlignment="0" applyProtection="0"/>
    <xf numFmtId="0" fontId="46" fillId="41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6" fillId="47" borderId="9" applyNumberFormat="0" applyProtection="0">
      <alignment horizontal="left" vertical="center" indent="1"/>
    </xf>
    <xf numFmtId="0" fontId="27" fillId="0" borderId="0" applyFill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51" borderId="0" applyNumberFormat="0" applyBorder="0" applyAlignment="0" applyProtection="0"/>
    <xf numFmtId="0" fontId="10" fillId="13" borderId="11" applyNumberFormat="0" applyAlignment="0" applyProtection="0"/>
    <xf numFmtId="0" fontId="11" fillId="52" borderId="12" applyNumberFormat="0" applyAlignment="0" applyProtection="0"/>
    <xf numFmtId="0" fontId="12" fillId="52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53" borderId="17" applyNumberFormat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55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8" fillId="0" borderId="0">
      <alignment vertical="center"/>
      <protection/>
    </xf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869" applyAlignment="1">
      <alignment vertical="center"/>
      <protection/>
    </xf>
    <xf numFmtId="0" fontId="29" fillId="0" borderId="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top" wrapText="1"/>
    </xf>
    <xf numFmtId="0" fontId="2" fillId="0" borderId="20" xfId="0" applyNumberFormat="1" applyFont="1" applyBorder="1" applyAlignment="1" quotePrefix="1">
      <alignment horizontal="center" vertical="top" wrapText="1"/>
    </xf>
    <xf numFmtId="49" fontId="2" fillId="0" borderId="20" xfId="0" applyNumberFormat="1" applyFont="1" applyBorder="1" applyAlignment="1" quotePrefix="1">
      <alignment horizontal="center" vertical="top" wrapText="1"/>
    </xf>
    <xf numFmtId="1" fontId="2" fillId="0" borderId="20" xfId="0" applyNumberFormat="1" applyFont="1" applyBorder="1" applyAlignment="1" quotePrefix="1">
      <alignment horizontal="center" vertical="top" wrapText="1"/>
    </xf>
    <xf numFmtId="0" fontId="2" fillId="56" borderId="20" xfId="0" applyFont="1" applyFill="1" applyBorder="1" applyAlignment="1">
      <alignment horizontal="center" vertical="center"/>
    </xf>
    <xf numFmtId="2" fontId="2" fillId="56" borderId="20" xfId="0" applyNumberFormat="1" applyFont="1" applyFill="1" applyBorder="1" applyAlignment="1">
      <alignment horizontal="center" vertical="center"/>
    </xf>
    <xf numFmtId="0" fontId="2" fillId="56" borderId="21" xfId="0" applyFont="1" applyFill="1" applyBorder="1" applyAlignment="1">
      <alignment horizontal="center" vertical="top" wrapText="1"/>
    </xf>
    <xf numFmtId="2" fontId="2" fillId="56" borderId="20" xfId="0" applyNumberFormat="1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2" fontId="2" fillId="56" borderId="23" xfId="0" applyNumberFormat="1" applyFont="1" applyFill="1" applyBorder="1" applyAlignment="1">
      <alignment horizontal="center" vertical="center" wrapText="1"/>
    </xf>
    <xf numFmtId="199" fontId="30" fillId="56" borderId="20" xfId="0" applyNumberFormat="1" applyFont="1" applyFill="1" applyBorder="1" applyAlignment="1">
      <alignment horizontal="center" vertical="center" wrapText="1"/>
    </xf>
    <xf numFmtId="2" fontId="30" fillId="56" borderId="20" xfId="0" applyNumberFormat="1" applyFont="1" applyFill="1" applyBorder="1" applyAlignment="1">
      <alignment horizontal="center" vertical="center" wrapText="1"/>
    </xf>
    <xf numFmtId="2" fontId="29" fillId="56" borderId="20" xfId="0" applyNumberFormat="1" applyFont="1" applyFill="1" applyBorder="1" applyAlignment="1">
      <alignment horizontal="center" vertical="center"/>
    </xf>
    <xf numFmtId="0" fontId="2" fillId="56" borderId="23" xfId="0" applyFont="1" applyFill="1" applyBorder="1" applyAlignment="1">
      <alignment horizontal="center" vertical="center"/>
    </xf>
    <xf numFmtId="2" fontId="2" fillId="56" borderId="23" xfId="0" applyNumberFormat="1" applyFont="1" applyFill="1" applyBorder="1" applyAlignment="1">
      <alignment horizontal="center" vertical="center"/>
    </xf>
    <xf numFmtId="0" fontId="29" fillId="56" borderId="20" xfId="0" applyFont="1" applyFill="1" applyBorder="1" applyAlignment="1">
      <alignment horizontal="center" vertical="center" wrapText="1"/>
    </xf>
    <xf numFmtId="2" fontId="29" fillId="56" borderId="20" xfId="0" applyNumberFormat="1" applyFont="1" applyFill="1" applyBorder="1" applyAlignment="1">
      <alignment horizontal="center" vertical="center" wrapText="1"/>
    </xf>
    <xf numFmtId="0" fontId="2" fillId="56" borderId="20" xfId="0" applyFont="1" applyFill="1" applyBorder="1" applyAlignment="1">
      <alignment vertical="top" wrapText="1"/>
    </xf>
    <xf numFmtId="0" fontId="2" fillId="56" borderId="24" xfId="0" applyFont="1" applyFill="1" applyBorder="1" applyAlignment="1">
      <alignment horizontal="center" vertical="top" wrapText="1"/>
    </xf>
    <xf numFmtId="0" fontId="29" fillId="56" borderId="20" xfId="0" applyFont="1" applyFill="1" applyBorder="1" applyAlignment="1">
      <alignment horizontal="center" vertical="center"/>
    </xf>
    <xf numFmtId="0" fontId="2" fillId="56" borderId="22" xfId="0" applyFont="1" applyFill="1" applyBorder="1" applyAlignment="1">
      <alignment horizontal="center" vertical="top" wrapText="1"/>
    </xf>
    <xf numFmtId="0" fontId="2" fillId="56" borderId="21" xfId="0" applyFont="1" applyFill="1" applyBorder="1" applyAlignment="1">
      <alignment horizontal="center" vertical="center" wrapText="1"/>
    </xf>
    <xf numFmtId="0" fontId="2" fillId="56" borderId="23" xfId="0" applyFont="1" applyFill="1" applyBorder="1" applyAlignment="1">
      <alignment horizontal="center" vertical="center" wrapText="1"/>
    </xf>
    <xf numFmtId="0" fontId="29" fillId="56" borderId="23" xfId="0" applyFont="1" applyFill="1" applyBorder="1" applyAlignment="1">
      <alignment horizontal="center" vertical="center"/>
    </xf>
    <xf numFmtId="2" fontId="29" fillId="56" borderId="2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" fillId="56" borderId="20" xfId="822" applyFont="1" applyFill="1" applyBorder="1" applyAlignment="1">
      <alignment horizontal="left"/>
      <protection/>
    </xf>
    <xf numFmtId="0" fontId="29" fillId="56" borderId="23" xfId="0" applyFont="1" applyFill="1" applyBorder="1" applyAlignment="1">
      <alignment vertical="top" wrapText="1"/>
    </xf>
    <xf numFmtId="2" fontId="29" fillId="56" borderId="23" xfId="0" applyNumberFormat="1" applyFont="1" applyFill="1" applyBorder="1" applyAlignment="1">
      <alignment horizontal="center" vertical="center" wrapText="1"/>
    </xf>
    <xf numFmtId="2" fontId="2" fillId="56" borderId="23" xfId="0" applyNumberFormat="1" applyFont="1" applyFill="1" applyBorder="1" applyAlignment="1">
      <alignment horizontal="center" vertical="top" wrapText="1"/>
    </xf>
    <xf numFmtId="2" fontId="2" fillId="56" borderId="20" xfId="0" applyNumberFormat="1" applyFont="1" applyFill="1" applyBorder="1" applyAlignment="1">
      <alignment horizontal="center" vertical="top" wrapText="1"/>
    </xf>
    <xf numFmtId="0" fontId="2" fillId="56" borderId="20" xfId="0" applyFont="1" applyFill="1" applyBorder="1" applyAlignment="1">
      <alignment horizontal="center" vertical="top" wrapText="1"/>
    </xf>
    <xf numFmtId="0" fontId="2" fillId="56" borderId="23" xfId="0" applyFont="1" applyFill="1" applyBorder="1" applyAlignment="1">
      <alignment vertical="top" wrapText="1"/>
    </xf>
    <xf numFmtId="0" fontId="29" fillId="56" borderId="20" xfId="0" applyFont="1" applyFill="1" applyBorder="1" applyAlignment="1">
      <alignment vertical="top" wrapText="1"/>
    </xf>
    <xf numFmtId="2" fontId="29" fillId="56" borderId="23" xfId="0" applyNumberFormat="1" applyFont="1" applyFill="1" applyBorder="1" applyAlignment="1">
      <alignment horizontal="center" vertical="top" wrapText="1"/>
    </xf>
    <xf numFmtId="0" fontId="2" fillId="56" borderId="23" xfId="0" applyFont="1" applyFill="1" applyBorder="1" applyAlignment="1">
      <alignment horizontal="left" vertical="top" wrapText="1"/>
    </xf>
    <xf numFmtId="0" fontId="2" fillId="56" borderId="23" xfId="0" applyFont="1" applyFill="1" applyBorder="1" applyAlignment="1">
      <alignment horizontal="center" vertical="top" wrapText="1"/>
    </xf>
    <xf numFmtId="0" fontId="29" fillId="56" borderId="23" xfId="0" applyFont="1" applyFill="1" applyBorder="1" applyAlignment="1">
      <alignment horizontal="left" vertical="top" wrapText="1"/>
    </xf>
    <xf numFmtId="0" fontId="29" fillId="56" borderId="23" xfId="0" applyFont="1" applyFill="1" applyBorder="1" applyAlignment="1">
      <alignment horizontal="center" vertical="center" wrapText="1"/>
    </xf>
    <xf numFmtId="0" fontId="29" fillId="56" borderId="20" xfId="0" applyFont="1" applyFill="1" applyBorder="1" applyAlignment="1">
      <alignment horizontal="left" vertical="top" wrapText="1"/>
    </xf>
    <xf numFmtId="0" fontId="2" fillId="56" borderId="22" xfId="0" applyFont="1" applyFill="1" applyBorder="1" applyAlignment="1">
      <alignment horizontal="center" wrapText="1"/>
    </xf>
    <xf numFmtId="0" fontId="2" fillId="56" borderId="23" xfId="822" applyFont="1" applyFill="1" applyBorder="1" applyAlignment="1">
      <alignment horizontal="left"/>
      <protection/>
    </xf>
    <xf numFmtId="0" fontId="29" fillId="56" borderId="20" xfId="822" applyFont="1" applyFill="1" applyBorder="1" applyAlignment="1">
      <alignment horizontal="left" vertical="center" wrapText="1"/>
      <protection/>
    </xf>
    <xf numFmtId="2" fontId="29" fillId="56" borderId="20" xfId="0" applyNumberFormat="1" applyFont="1" applyFill="1" applyBorder="1" applyAlignment="1">
      <alignment horizontal="center" vertical="top" wrapText="1"/>
    </xf>
    <xf numFmtId="0" fontId="29" fillId="56" borderId="20" xfId="822" applyFont="1" applyFill="1" applyBorder="1" applyAlignment="1">
      <alignment horizontal="left"/>
      <protection/>
    </xf>
    <xf numFmtId="0" fontId="2" fillId="56" borderId="25" xfId="0" applyFont="1" applyFill="1" applyBorder="1" applyAlignment="1">
      <alignment horizontal="center" vertical="top" wrapText="1"/>
    </xf>
    <xf numFmtId="2" fontId="2" fillId="56" borderId="25" xfId="0" applyNumberFormat="1" applyFont="1" applyFill="1" applyBorder="1" applyAlignment="1">
      <alignment horizontal="center" vertical="top" wrapText="1"/>
    </xf>
    <xf numFmtId="0" fontId="2" fillId="56" borderId="25" xfId="0" applyNumberFormat="1" applyFont="1" applyFill="1" applyBorder="1" applyAlignment="1">
      <alignment horizontal="center" vertical="top" wrapText="1"/>
    </xf>
    <xf numFmtId="2" fontId="2" fillId="56" borderId="26" xfId="0" applyNumberFormat="1" applyFont="1" applyFill="1" applyBorder="1" applyAlignment="1">
      <alignment horizontal="center" vertical="top" wrapText="1"/>
    </xf>
    <xf numFmtId="0" fontId="2" fillId="56" borderId="20" xfId="0" applyFont="1" applyFill="1" applyBorder="1" applyAlignment="1">
      <alignment horizontal="left" vertical="top" wrapText="1"/>
    </xf>
    <xf numFmtId="0" fontId="2" fillId="56" borderId="20" xfId="0" applyNumberFormat="1" applyFont="1" applyFill="1" applyBorder="1" applyAlignment="1">
      <alignment horizontal="center" vertical="top" wrapText="1"/>
    </xf>
    <xf numFmtId="0" fontId="2" fillId="56" borderId="27" xfId="0" applyFont="1" applyFill="1" applyBorder="1" applyAlignment="1">
      <alignment horizontal="center" vertical="top" wrapText="1"/>
    </xf>
    <xf numFmtId="0" fontId="30" fillId="56" borderId="20" xfId="0" applyFont="1" applyFill="1" applyBorder="1" applyAlignment="1">
      <alignment horizontal="left" vertical="center" wrapText="1"/>
    </xf>
    <xf numFmtId="0" fontId="30" fillId="56" borderId="20" xfId="0" applyFont="1" applyFill="1" applyBorder="1" applyAlignment="1">
      <alignment horizontal="center" vertical="center" wrapText="1"/>
    </xf>
    <xf numFmtId="1" fontId="30" fillId="56" borderId="2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top" wrapText="1"/>
    </xf>
    <xf numFmtId="9" fontId="29" fillId="56" borderId="20" xfId="0" applyNumberFormat="1" applyFont="1" applyFill="1" applyBorder="1" applyAlignment="1">
      <alignment horizontal="center" vertical="top" wrapText="1"/>
    </xf>
    <xf numFmtId="49" fontId="2" fillId="56" borderId="0" xfId="0" applyNumberFormat="1" applyFont="1" applyFill="1" applyBorder="1" applyAlignment="1">
      <alignment horizontal="center" vertical="top" wrapText="1"/>
    </xf>
    <xf numFmtId="0" fontId="30" fillId="56" borderId="20" xfId="0" applyFont="1" applyFill="1" applyBorder="1" applyAlignment="1">
      <alignment horizontal="center" wrapText="1"/>
    </xf>
    <xf numFmtId="9" fontId="30" fillId="56" borderId="20" xfId="0" applyNumberFormat="1" applyFont="1" applyFill="1" applyBorder="1" applyAlignment="1">
      <alignment horizontal="center" vertical="center" wrapText="1"/>
    </xf>
    <xf numFmtId="0" fontId="29" fillId="56" borderId="20" xfId="0" applyFont="1" applyFill="1" applyBorder="1" applyAlignment="1">
      <alignment horizontal="center" vertical="top" wrapText="1"/>
    </xf>
    <xf numFmtId="0" fontId="29" fillId="56" borderId="20" xfId="0" applyNumberFormat="1" applyFont="1" applyFill="1" applyBorder="1" applyAlignment="1">
      <alignment horizontal="center" vertical="center" wrapText="1"/>
    </xf>
    <xf numFmtId="2" fontId="29" fillId="56" borderId="24" xfId="0" applyNumberFormat="1" applyFont="1" applyFill="1" applyBorder="1" applyAlignment="1">
      <alignment horizontal="center" vertical="top" wrapText="1"/>
    </xf>
    <xf numFmtId="2" fontId="2" fillId="56" borderId="28" xfId="0" applyNumberFormat="1" applyFont="1" applyFill="1" applyBorder="1" applyAlignment="1">
      <alignment horizontal="center" vertical="top" wrapText="1"/>
    </xf>
    <xf numFmtId="0" fontId="2" fillId="56" borderId="0" xfId="0" applyFont="1" applyFill="1" applyBorder="1" applyAlignment="1">
      <alignment/>
    </xf>
    <xf numFmtId="0" fontId="2" fillId="56" borderId="20" xfId="0" applyFont="1" applyFill="1" applyBorder="1" applyAlignment="1">
      <alignment/>
    </xf>
    <xf numFmtId="2" fontId="29" fillId="56" borderId="20" xfId="0" applyNumberFormat="1" applyFont="1" applyFill="1" applyBorder="1" applyAlignment="1">
      <alignment horizontal="center"/>
    </xf>
    <xf numFmtId="0" fontId="29" fillId="56" borderId="20" xfId="0" applyFont="1" applyFill="1" applyBorder="1" applyAlignment="1">
      <alignment horizontal="center"/>
    </xf>
    <xf numFmtId="9" fontId="29" fillId="56" borderId="20" xfId="0" applyNumberFormat="1" applyFont="1" applyFill="1" applyBorder="1" applyAlignment="1">
      <alignment horizontal="center" vertical="center"/>
    </xf>
    <xf numFmtId="0" fontId="29" fillId="56" borderId="20" xfId="0" applyFont="1" applyFill="1" applyBorder="1" applyAlignment="1">
      <alignment/>
    </xf>
    <xf numFmtId="0" fontId="29" fillId="56" borderId="23" xfId="822" applyFont="1" applyFill="1" applyBorder="1" applyAlignment="1">
      <alignment horizontal="left"/>
      <protection/>
    </xf>
    <xf numFmtId="0" fontId="29" fillId="56" borderId="23" xfId="822" applyFont="1" applyFill="1" applyBorder="1" applyAlignment="1">
      <alignment horizontal="left" vertical="center" wrapText="1"/>
      <protection/>
    </xf>
    <xf numFmtId="0" fontId="29" fillId="56" borderId="23" xfId="822" applyFont="1" applyFill="1" applyBorder="1" applyAlignment="1">
      <alignment horizontal="left" wrapText="1"/>
      <protection/>
    </xf>
    <xf numFmtId="49" fontId="2" fillId="56" borderId="22" xfId="0" applyNumberFormat="1" applyFont="1" applyFill="1" applyBorder="1" applyAlignment="1">
      <alignment horizontal="center" vertical="center"/>
    </xf>
    <xf numFmtId="0" fontId="2" fillId="56" borderId="23" xfId="822" applyFont="1" applyFill="1" applyBorder="1" applyAlignment="1">
      <alignment horizontal="left" vertical="center"/>
      <protection/>
    </xf>
    <xf numFmtId="199" fontId="2" fillId="56" borderId="23" xfId="0" applyNumberFormat="1" applyFont="1" applyFill="1" applyBorder="1" applyAlignment="1">
      <alignment horizontal="center" vertical="top" wrapText="1"/>
    </xf>
    <xf numFmtId="0" fontId="29" fillId="56" borderId="20" xfId="0" applyFont="1" applyFill="1" applyBorder="1" applyAlignment="1" quotePrefix="1">
      <alignment horizontal="left" vertical="top" wrapText="1"/>
    </xf>
    <xf numFmtId="0" fontId="29" fillId="56" borderId="20" xfId="0" applyFont="1" applyFill="1" applyBorder="1" applyAlignment="1" quotePrefix="1">
      <alignment horizontal="center" vertical="center" wrapText="1"/>
    </xf>
    <xf numFmtId="0" fontId="2" fillId="56" borderId="21" xfId="0" applyFont="1" applyFill="1" applyBorder="1" applyAlignment="1">
      <alignment horizontal="center" wrapText="1"/>
    </xf>
    <xf numFmtId="49" fontId="2" fillId="56" borderId="21" xfId="0" applyNumberFormat="1" applyFont="1" applyFill="1" applyBorder="1" applyAlignment="1">
      <alignment horizontal="center" vertical="center"/>
    </xf>
    <xf numFmtId="0" fontId="2" fillId="56" borderId="21" xfId="822" applyFont="1" applyFill="1" applyBorder="1" applyAlignment="1">
      <alignment horizontal="center"/>
      <protection/>
    </xf>
    <xf numFmtId="0" fontId="6" fillId="56" borderId="27" xfId="846" applyFont="1" applyFill="1" applyBorder="1" applyAlignment="1">
      <alignment horizontal="center" vertical="center"/>
      <protection/>
    </xf>
    <xf numFmtId="0" fontId="2" fillId="56" borderId="25" xfId="824" applyFont="1" applyFill="1" applyBorder="1" applyAlignment="1">
      <alignment horizontal="center" vertical="center" wrapText="1"/>
      <protection/>
    </xf>
    <xf numFmtId="0" fontId="2" fillId="56" borderId="25" xfId="824" applyFont="1" applyFill="1" applyBorder="1" applyAlignment="1">
      <alignment horizontal="center" vertical="center"/>
      <protection/>
    </xf>
    <xf numFmtId="2" fontId="2" fillId="56" borderId="25" xfId="824" applyNumberFormat="1" applyFont="1" applyFill="1" applyBorder="1" applyAlignment="1">
      <alignment horizontal="center" vertical="center"/>
      <protection/>
    </xf>
    <xf numFmtId="2" fontId="2" fillId="56" borderId="25" xfId="823" applyNumberFormat="1" applyFont="1" applyFill="1" applyBorder="1" applyAlignment="1">
      <alignment horizontal="center" vertical="center"/>
      <protection/>
    </xf>
    <xf numFmtId="2" fontId="2" fillId="56" borderId="26" xfId="823" applyNumberFormat="1" applyFont="1" applyFill="1" applyBorder="1" applyAlignment="1">
      <alignment horizontal="center" vertical="center"/>
      <protection/>
    </xf>
    <xf numFmtId="0" fontId="2" fillId="56" borderId="27" xfId="822" applyFont="1" applyFill="1" applyBorder="1" applyAlignment="1">
      <alignment horizontal="center" vertical="center"/>
      <protection/>
    </xf>
    <xf numFmtId="0" fontId="29" fillId="56" borderId="20" xfId="0" applyFont="1" applyFill="1" applyBorder="1" applyAlignment="1">
      <alignment horizontal="left" vertical="center" wrapText="1"/>
    </xf>
    <xf numFmtId="0" fontId="2" fillId="56" borderId="0" xfId="822" applyFont="1" applyFill="1" applyBorder="1" applyAlignment="1">
      <alignment horizontal="center"/>
      <protection/>
    </xf>
    <xf numFmtId="0" fontId="2" fillId="56" borderId="20" xfId="823" applyFont="1" applyFill="1" applyBorder="1" applyAlignment="1">
      <alignment horizontal="center" vertical="center"/>
      <protection/>
    </xf>
    <xf numFmtId="0" fontId="2" fillId="56" borderId="20" xfId="822" applyFont="1" applyFill="1" applyBorder="1" applyAlignment="1">
      <alignment horizontal="center" vertical="center"/>
      <protection/>
    </xf>
    <xf numFmtId="2" fontId="2" fillId="56" borderId="20" xfId="822" applyNumberFormat="1" applyFont="1" applyFill="1" applyBorder="1" applyAlignment="1">
      <alignment horizontal="center" vertical="center"/>
      <protection/>
    </xf>
    <xf numFmtId="2" fontId="2" fillId="56" borderId="20" xfId="823" applyNumberFormat="1" applyFont="1" applyFill="1" applyBorder="1" applyAlignment="1">
      <alignment horizontal="center" vertical="center"/>
      <protection/>
    </xf>
    <xf numFmtId="0" fontId="2" fillId="56" borderId="20" xfId="0" applyFont="1" applyFill="1" applyBorder="1" applyAlignment="1">
      <alignment horizontal="left" vertical="center" wrapText="1"/>
    </xf>
    <xf numFmtId="199" fontId="2" fillId="56" borderId="23" xfId="0" applyNumberFormat="1" applyFont="1" applyFill="1" applyBorder="1" applyAlignment="1">
      <alignment horizontal="center" vertical="center" wrapText="1"/>
    </xf>
    <xf numFmtId="0" fontId="29" fillId="56" borderId="23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56" borderId="25" xfId="0" applyFont="1" applyFill="1" applyBorder="1" applyAlignment="1" quotePrefix="1">
      <alignment horizontal="center" vertical="top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8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1" xfId="66"/>
    <cellStyle name="Comma 11 2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6 2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2" xfId="86"/>
    <cellStyle name="Comma 2 10" xfId="87"/>
    <cellStyle name="Comma 2 10 2" xfId="88"/>
    <cellStyle name="Comma 2 11" xfId="89"/>
    <cellStyle name="Comma 2 11 2" xfId="90"/>
    <cellStyle name="Comma 2 12" xfId="91"/>
    <cellStyle name="Comma 2 12 2" xfId="92"/>
    <cellStyle name="Comma 2 13" xfId="93"/>
    <cellStyle name="Comma 2 13 2" xfId="94"/>
    <cellStyle name="Comma 2 14" xfId="95"/>
    <cellStyle name="Comma 2 14 2" xfId="96"/>
    <cellStyle name="Comma 2 15" xfId="97"/>
    <cellStyle name="Comma 2 15 2" xfId="98"/>
    <cellStyle name="Comma 2 16" xfId="99"/>
    <cellStyle name="Comma 2 16 2" xfId="100"/>
    <cellStyle name="Comma 2 17" xfId="101"/>
    <cellStyle name="Comma 2 17 2" xfId="102"/>
    <cellStyle name="Comma 2 18" xfId="103"/>
    <cellStyle name="Comma 2 18 2" xfId="104"/>
    <cellStyle name="Comma 2 19" xfId="105"/>
    <cellStyle name="Comma 2 19 2" xfId="106"/>
    <cellStyle name="Comma 2 2" xfId="107"/>
    <cellStyle name="Comma 2 2 2" xfId="108"/>
    <cellStyle name="Comma 2 20" xfId="109"/>
    <cellStyle name="Comma 2 20 2" xfId="110"/>
    <cellStyle name="Comma 2 21" xfId="111"/>
    <cellStyle name="Comma 2 21 2" xfId="112"/>
    <cellStyle name="Comma 2 22" xfId="113"/>
    <cellStyle name="Comma 2 22 2" xfId="114"/>
    <cellStyle name="Comma 2 23" xfId="115"/>
    <cellStyle name="Comma 2 23 2" xfId="116"/>
    <cellStyle name="Comma 2 24" xfId="117"/>
    <cellStyle name="Comma 2 24 2" xfId="118"/>
    <cellStyle name="Comma 2 25" xfId="119"/>
    <cellStyle name="Comma 2 25 2" xfId="120"/>
    <cellStyle name="Comma 2 26" xfId="121"/>
    <cellStyle name="Comma 2 26 2" xfId="122"/>
    <cellStyle name="Comma 2 27" xfId="123"/>
    <cellStyle name="Comma 2 27 2" xfId="124"/>
    <cellStyle name="Comma 2 28" xfId="125"/>
    <cellStyle name="Comma 2 28 2" xfId="126"/>
    <cellStyle name="Comma 2 29" xfId="127"/>
    <cellStyle name="Comma 2 29 2" xfId="128"/>
    <cellStyle name="Comma 2 3" xfId="129"/>
    <cellStyle name="Comma 2 3 2" xfId="130"/>
    <cellStyle name="Comma 2 30" xfId="131"/>
    <cellStyle name="Comma 2 30 2" xfId="132"/>
    <cellStyle name="Comma 2 31" xfId="133"/>
    <cellStyle name="Comma 2 31 2" xfId="134"/>
    <cellStyle name="Comma 2 32" xfId="135"/>
    <cellStyle name="Comma 2 32 2" xfId="136"/>
    <cellStyle name="Comma 2 33" xfId="137"/>
    <cellStyle name="Comma 2 33 2" xfId="138"/>
    <cellStyle name="Comma 2 34" xfId="139"/>
    <cellStyle name="Comma 2 34 2" xfId="140"/>
    <cellStyle name="Comma 2 35" xfId="141"/>
    <cellStyle name="Comma 2 35 2" xfId="142"/>
    <cellStyle name="Comma 2 36" xfId="143"/>
    <cellStyle name="Comma 2 36 2" xfId="144"/>
    <cellStyle name="Comma 2 37" xfId="145"/>
    <cellStyle name="Comma 2 37 2" xfId="146"/>
    <cellStyle name="Comma 2 38" xfId="147"/>
    <cellStyle name="Comma 2 38 2" xfId="148"/>
    <cellStyle name="Comma 2 39" xfId="149"/>
    <cellStyle name="Comma 2 39 2" xfId="150"/>
    <cellStyle name="Comma 2 4" xfId="151"/>
    <cellStyle name="Comma 2 4 2" xfId="152"/>
    <cellStyle name="Comma 2 40" xfId="153"/>
    <cellStyle name="Comma 2 40 2" xfId="154"/>
    <cellStyle name="Comma 2 41" xfId="155"/>
    <cellStyle name="Comma 2 41 2" xfId="156"/>
    <cellStyle name="Comma 2 42" xfId="157"/>
    <cellStyle name="Comma 2 42 2" xfId="158"/>
    <cellStyle name="Comma 2 43" xfId="159"/>
    <cellStyle name="Comma 2 43 2" xfId="160"/>
    <cellStyle name="Comma 2 44" xfId="161"/>
    <cellStyle name="Comma 2 44 2" xfId="162"/>
    <cellStyle name="Comma 2 45" xfId="163"/>
    <cellStyle name="Comma 2 45 2" xfId="164"/>
    <cellStyle name="Comma 2 46" xfId="165"/>
    <cellStyle name="Comma 2 46 2" xfId="166"/>
    <cellStyle name="Comma 2 47" xfId="167"/>
    <cellStyle name="Comma 2 47 2" xfId="168"/>
    <cellStyle name="Comma 2 48" xfId="169"/>
    <cellStyle name="Comma 2 48 2" xfId="170"/>
    <cellStyle name="Comma 2 49" xfId="171"/>
    <cellStyle name="Comma 2 5" xfId="172"/>
    <cellStyle name="Comma 2 5 2" xfId="173"/>
    <cellStyle name="Comma 2 6" xfId="174"/>
    <cellStyle name="Comma 2 6 2" xfId="175"/>
    <cellStyle name="Comma 2 7" xfId="176"/>
    <cellStyle name="Comma 2 7 2" xfId="177"/>
    <cellStyle name="Comma 2 8" xfId="178"/>
    <cellStyle name="Comma 2 8 2" xfId="179"/>
    <cellStyle name="Comma 2 9" xfId="180"/>
    <cellStyle name="Comma 2 9 2" xfId="181"/>
    <cellStyle name="Comma 20" xfId="182"/>
    <cellStyle name="Comma 20 2" xfId="183"/>
    <cellStyle name="Comma 21" xfId="184"/>
    <cellStyle name="Comma 21 2" xfId="185"/>
    <cellStyle name="Comma 22" xfId="186"/>
    <cellStyle name="Comma 22 2" xfId="187"/>
    <cellStyle name="Comma 23" xfId="188"/>
    <cellStyle name="Comma 23 2" xfId="189"/>
    <cellStyle name="Comma 24" xfId="190"/>
    <cellStyle name="Comma 24 2" xfId="191"/>
    <cellStyle name="Comma 25" xfId="192"/>
    <cellStyle name="Comma 25 2" xfId="193"/>
    <cellStyle name="Comma 26" xfId="194"/>
    <cellStyle name="Comma 26 2" xfId="195"/>
    <cellStyle name="Comma 27" xfId="196"/>
    <cellStyle name="Comma 27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2 2" xfId="204"/>
    <cellStyle name="Comma 3 3" xfId="205"/>
    <cellStyle name="Comma 3 3 2" xfId="206"/>
    <cellStyle name="Comma 3 4" xfId="207"/>
    <cellStyle name="Comma 30" xfId="208"/>
    <cellStyle name="Comma 30 2" xfId="209"/>
    <cellStyle name="Comma 31" xfId="210"/>
    <cellStyle name="Comma 31 2" xfId="211"/>
    <cellStyle name="Comma 32" xfId="212"/>
    <cellStyle name="Comma 32 2" xfId="213"/>
    <cellStyle name="Comma 33" xfId="214"/>
    <cellStyle name="Comma 33 2" xfId="215"/>
    <cellStyle name="Comma 34" xfId="216"/>
    <cellStyle name="Comma 34 2" xfId="217"/>
    <cellStyle name="Comma 35" xfId="218"/>
    <cellStyle name="Comma 35 2" xfId="219"/>
    <cellStyle name="Comma 36" xfId="220"/>
    <cellStyle name="Comma 36 2" xfId="221"/>
    <cellStyle name="Comma 37" xfId="222"/>
    <cellStyle name="Comma 37 2" xfId="223"/>
    <cellStyle name="Comma 38" xfId="224"/>
    <cellStyle name="Comma 38 2" xfId="225"/>
    <cellStyle name="Comma 39" xfId="226"/>
    <cellStyle name="Comma 39 2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42" xfId="234"/>
    <cellStyle name="Comma 42 2" xfId="235"/>
    <cellStyle name="Comma 43" xfId="236"/>
    <cellStyle name="Comma 43 2" xfId="237"/>
    <cellStyle name="Comma 44" xfId="238"/>
    <cellStyle name="Comma 44 2" xfId="239"/>
    <cellStyle name="Comma 45" xfId="240"/>
    <cellStyle name="Comma 45 2" xfId="241"/>
    <cellStyle name="Comma 46" xfId="242"/>
    <cellStyle name="Comma 46 2" xfId="243"/>
    <cellStyle name="Comma 47" xfId="244"/>
    <cellStyle name="Comma 47 2" xfId="245"/>
    <cellStyle name="Comma 48" xfId="246"/>
    <cellStyle name="Comma 48 2" xfId="247"/>
    <cellStyle name="Comma 49" xfId="248"/>
    <cellStyle name="Comma 49 2" xfId="249"/>
    <cellStyle name="Comma 5" xfId="250"/>
    <cellStyle name="Comma 5 2" xfId="251"/>
    <cellStyle name="Comma 50" xfId="252"/>
    <cellStyle name="Comma 50 2" xfId="253"/>
    <cellStyle name="Comma 51" xfId="254"/>
    <cellStyle name="Comma 51 2" xfId="255"/>
    <cellStyle name="Comma 52" xfId="256"/>
    <cellStyle name="Comma 6" xfId="257"/>
    <cellStyle name="Comma 6 2" xfId="258"/>
    <cellStyle name="Comma 7" xfId="259"/>
    <cellStyle name="Comma 7 2" xfId="260"/>
    <cellStyle name="Comma 8" xfId="261"/>
    <cellStyle name="Comma 8 2" xfId="262"/>
    <cellStyle name="Comma 9" xfId="263"/>
    <cellStyle name="Comma 9 2" xfId="264"/>
    <cellStyle name="Currency" xfId="265"/>
    <cellStyle name="Currency [0]" xfId="266"/>
    <cellStyle name="Currency 10" xfId="267"/>
    <cellStyle name="Currency 10 2" xfId="268"/>
    <cellStyle name="Currency 11" xfId="269"/>
    <cellStyle name="Currency 11 2" xfId="270"/>
    <cellStyle name="Currency 12" xfId="271"/>
    <cellStyle name="Currency 12 2" xfId="272"/>
    <cellStyle name="Currency 13" xfId="273"/>
    <cellStyle name="Currency 13 2" xfId="274"/>
    <cellStyle name="Currency 14" xfId="275"/>
    <cellStyle name="Currency 14 2" xfId="276"/>
    <cellStyle name="Currency 15" xfId="277"/>
    <cellStyle name="Currency 15 2" xfId="278"/>
    <cellStyle name="Currency 16" xfId="279"/>
    <cellStyle name="Currency 16 2" xfId="280"/>
    <cellStyle name="Currency 17" xfId="281"/>
    <cellStyle name="Currency 17 2" xfId="282"/>
    <cellStyle name="Currency 18" xfId="283"/>
    <cellStyle name="Currency 18 2" xfId="284"/>
    <cellStyle name="Currency 19" xfId="285"/>
    <cellStyle name="Currency 19 2" xfId="286"/>
    <cellStyle name="Currency 2" xfId="287"/>
    <cellStyle name="Currency 2 2" xfId="288"/>
    <cellStyle name="Currency 2 3" xfId="289"/>
    <cellStyle name="Currency 20" xfId="290"/>
    <cellStyle name="Currency 20 2" xfId="291"/>
    <cellStyle name="Currency 21" xfId="292"/>
    <cellStyle name="Currency 21 2" xfId="293"/>
    <cellStyle name="Currency 22" xfId="294"/>
    <cellStyle name="Currency 22 2" xfId="295"/>
    <cellStyle name="Currency 23" xfId="296"/>
    <cellStyle name="Currency 23 2" xfId="297"/>
    <cellStyle name="Currency 24" xfId="298"/>
    <cellStyle name="Currency 24 2" xfId="299"/>
    <cellStyle name="Currency 25" xfId="300"/>
    <cellStyle name="Currency 25 2" xfId="301"/>
    <cellStyle name="Currency 26" xfId="302"/>
    <cellStyle name="Currency 26 2" xfId="303"/>
    <cellStyle name="Currency 27" xfId="304"/>
    <cellStyle name="Currency 27 2" xfId="305"/>
    <cellStyle name="Currency 28" xfId="306"/>
    <cellStyle name="Currency 28 2" xfId="307"/>
    <cellStyle name="Currency 29" xfId="308"/>
    <cellStyle name="Currency 29 2" xfId="309"/>
    <cellStyle name="Currency 3" xfId="310"/>
    <cellStyle name="Currency 3 2" xfId="311"/>
    <cellStyle name="Currency 30" xfId="312"/>
    <cellStyle name="Currency 30 2" xfId="313"/>
    <cellStyle name="Currency 31" xfId="314"/>
    <cellStyle name="Currency 31 2" xfId="315"/>
    <cellStyle name="Currency 32" xfId="316"/>
    <cellStyle name="Currency 32 2" xfId="317"/>
    <cellStyle name="Currency 33" xfId="318"/>
    <cellStyle name="Currency 33 2" xfId="319"/>
    <cellStyle name="Currency 34" xfId="320"/>
    <cellStyle name="Currency 34 2" xfId="321"/>
    <cellStyle name="Currency 35" xfId="322"/>
    <cellStyle name="Currency 35 2" xfId="323"/>
    <cellStyle name="Currency 36" xfId="324"/>
    <cellStyle name="Currency 36 2" xfId="325"/>
    <cellStyle name="Currency 37" xfId="326"/>
    <cellStyle name="Currency 37 2" xfId="327"/>
    <cellStyle name="Currency 38" xfId="328"/>
    <cellStyle name="Currency 38 2" xfId="329"/>
    <cellStyle name="Currency 39" xfId="330"/>
    <cellStyle name="Currency 39 2" xfId="331"/>
    <cellStyle name="Currency 4" xfId="332"/>
    <cellStyle name="Currency 4 2" xfId="333"/>
    <cellStyle name="Currency 40" xfId="334"/>
    <cellStyle name="Currency 40 2" xfId="335"/>
    <cellStyle name="Currency 41" xfId="336"/>
    <cellStyle name="Currency 41 2" xfId="337"/>
    <cellStyle name="Currency 42" xfId="338"/>
    <cellStyle name="Currency 42 2" xfId="339"/>
    <cellStyle name="Currency 43" xfId="340"/>
    <cellStyle name="Currency 43 2" xfId="341"/>
    <cellStyle name="Currency 44" xfId="342"/>
    <cellStyle name="Currency 44 2" xfId="343"/>
    <cellStyle name="Currency 45" xfId="344"/>
    <cellStyle name="Currency 45 2" xfId="345"/>
    <cellStyle name="Currency 46" xfId="346"/>
    <cellStyle name="Currency 46 2" xfId="347"/>
    <cellStyle name="Currency 47" xfId="348"/>
    <cellStyle name="Currency 5" xfId="349"/>
    <cellStyle name="Currency 5 2" xfId="350"/>
    <cellStyle name="Currency 6" xfId="351"/>
    <cellStyle name="Currency 6 2" xfId="352"/>
    <cellStyle name="Currency 7" xfId="353"/>
    <cellStyle name="Currency 7 2" xfId="354"/>
    <cellStyle name="Currency 8" xfId="355"/>
    <cellStyle name="Currency 8 2" xfId="356"/>
    <cellStyle name="Currency 9" xfId="357"/>
    <cellStyle name="Currency 9 2" xfId="358"/>
    <cellStyle name="Explanatory Text" xfId="359"/>
    <cellStyle name="Followed Hyperlink" xfId="360"/>
    <cellStyle name="Good" xfId="361"/>
    <cellStyle name="Heading 1" xfId="362"/>
    <cellStyle name="Heading 2" xfId="363"/>
    <cellStyle name="Heading 3" xfId="364"/>
    <cellStyle name="Heading 4" xfId="365"/>
    <cellStyle name="Hyperlink" xfId="366"/>
    <cellStyle name="Hyperlink 2" xfId="367"/>
    <cellStyle name="Input" xfId="368"/>
    <cellStyle name="Linked Cell" xfId="369"/>
    <cellStyle name="Neutral" xfId="370"/>
    <cellStyle name="Normal 10" xfId="371"/>
    <cellStyle name="Normal 10 2" xfId="372"/>
    <cellStyle name="Normal 11" xfId="373"/>
    <cellStyle name="Normal 11 2" xfId="374"/>
    <cellStyle name="Normal 12" xfId="375"/>
    <cellStyle name="Normal 12 2" xfId="376"/>
    <cellStyle name="Normal 13" xfId="377"/>
    <cellStyle name="Normal 13 2" xfId="378"/>
    <cellStyle name="Normal 14" xfId="379"/>
    <cellStyle name="Normal 14 2" xfId="380"/>
    <cellStyle name="Normal 14 3" xfId="381"/>
    <cellStyle name="Normal 14_axalqalaqis skola " xfId="382"/>
    <cellStyle name="Normal 15" xfId="383"/>
    <cellStyle name="Normal 15 2" xfId="384"/>
    <cellStyle name="Normal 16" xfId="385"/>
    <cellStyle name="Normal 16 2" xfId="386"/>
    <cellStyle name="Normal 16 2 2" xfId="387"/>
    <cellStyle name="Normal 17" xfId="388"/>
    <cellStyle name="Normal 17 2" xfId="389"/>
    <cellStyle name="Normal 17 3" xfId="390"/>
    <cellStyle name="Normal 18" xfId="391"/>
    <cellStyle name="Normal 18 2" xfId="392"/>
    <cellStyle name="Normal 19" xfId="393"/>
    <cellStyle name="Normal 19 2" xfId="394"/>
    <cellStyle name="Normal 2" xfId="395"/>
    <cellStyle name="Normal 2 10" xfId="396"/>
    <cellStyle name="Normal 2 10 2" xfId="397"/>
    <cellStyle name="Normal 2 11" xfId="398"/>
    <cellStyle name="Normal 2 11 2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19 2" xfId="415"/>
    <cellStyle name="Normal 2 2" xfId="416"/>
    <cellStyle name="Normal 2 2 10" xfId="417"/>
    <cellStyle name="Normal 2 2 10 2" xfId="418"/>
    <cellStyle name="Normal 2 2 11" xfId="419"/>
    <cellStyle name="Normal 2 2 11 2" xfId="420"/>
    <cellStyle name="Normal 2 2 12" xfId="421"/>
    <cellStyle name="Normal 2 2 12 2" xfId="422"/>
    <cellStyle name="Normal 2 2 13" xfId="423"/>
    <cellStyle name="Normal 2 2 13 2" xfId="424"/>
    <cellStyle name="Normal 2 2 14" xfId="425"/>
    <cellStyle name="Normal 2 2 14 2" xfId="426"/>
    <cellStyle name="Normal 2 2 15" xfId="427"/>
    <cellStyle name="Normal 2 2 15 2" xfId="428"/>
    <cellStyle name="Normal 2 2 16" xfId="429"/>
    <cellStyle name="Normal 2 2 16 2" xfId="430"/>
    <cellStyle name="Normal 2 2 17" xfId="431"/>
    <cellStyle name="Normal 2 2 17 2" xfId="432"/>
    <cellStyle name="Normal 2 2 18" xfId="433"/>
    <cellStyle name="Normal 2 2 18 2" xfId="434"/>
    <cellStyle name="Normal 2 2 19" xfId="435"/>
    <cellStyle name="Normal 2 2 19 2" xfId="436"/>
    <cellStyle name="Normal 2 2 2" xfId="437"/>
    <cellStyle name="Normal 2 2 2 2" xfId="438"/>
    <cellStyle name="Normal 2 2 20" xfId="439"/>
    <cellStyle name="Normal 2 2 20 2" xfId="440"/>
    <cellStyle name="Normal 2 2 21" xfId="441"/>
    <cellStyle name="Normal 2 2 21 2" xfId="442"/>
    <cellStyle name="Normal 2 2 22" xfId="443"/>
    <cellStyle name="Normal 2 2 22 2" xfId="444"/>
    <cellStyle name="Normal 2 2 23" xfId="445"/>
    <cellStyle name="Normal 2 2 23 2" xfId="446"/>
    <cellStyle name="Normal 2 2 24" xfId="447"/>
    <cellStyle name="Normal 2 2 24 2" xfId="448"/>
    <cellStyle name="Normal 2 2 25" xfId="449"/>
    <cellStyle name="Normal 2 2 25 2" xfId="450"/>
    <cellStyle name="Normal 2 2 26" xfId="451"/>
    <cellStyle name="Normal 2 2 26 2" xfId="452"/>
    <cellStyle name="Normal 2 2 27" xfId="453"/>
    <cellStyle name="Normal 2 2 27 2" xfId="454"/>
    <cellStyle name="Normal 2 2 28" xfId="455"/>
    <cellStyle name="Normal 2 2 28 2" xfId="456"/>
    <cellStyle name="Normal 2 2 29" xfId="457"/>
    <cellStyle name="Normal 2 2 29 2" xfId="458"/>
    <cellStyle name="Normal 2 2 3" xfId="459"/>
    <cellStyle name="Normal 2 2 3 2" xfId="460"/>
    <cellStyle name="Normal 2 2 30" xfId="461"/>
    <cellStyle name="Normal 2 2 30 2" xfId="462"/>
    <cellStyle name="Normal 2 2 31" xfId="463"/>
    <cellStyle name="Normal 2 2 31 2" xfId="464"/>
    <cellStyle name="Normal 2 2 32" xfId="465"/>
    <cellStyle name="Normal 2 2 32 2" xfId="466"/>
    <cellStyle name="Normal 2 2 33" xfId="467"/>
    <cellStyle name="Normal 2 2 33 2" xfId="468"/>
    <cellStyle name="Normal 2 2 34" xfId="469"/>
    <cellStyle name="Normal 2 2 34 2" xfId="470"/>
    <cellStyle name="Normal 2 2 35" xfId="471"/>
    <cellStyle name="Normal 2 2 35 2" xfId="472"/>
    <cellStyle name="Normal 2 2 36" xfId="473"/>
    <cellStyle name="Normal 2 2 36 2" xfId="474"/>
    <cellStyle name="Normal 2 2 37" xfId="475"/>
    <cellStyle name="Normal 2 2 37 2" xfId="476"/>
    <cellStyle name="Normal 2 2 38" xfId="477"/>
    <cellStyle name="Normal 2 2 38 2" xfId="478"/>
    <cellStyle name="Normal 2 2 39" xfId="479"/>
    <cellStyle name="Normal 2 2 39 2" xfId="480"/>
    <cellStyle name="Normal 2 2 4" xfId="481"/>
    <cellStyle name="Normal 2 2 4 2" xfId="482"/>
    <cellStyle name="Normal 2 2 40" xfId="483"/>
    <cellStyle name="Normal 2 2 40 2" xfId="484"/>
    <cellStyle name="Normal 2 2 41" xfId="485"/>
    <cellStyle name="Normal 2 2 41 2" xfId="486"/>
    <cellStyle name="Normal 2 2 42" xfId="487"/>
    <cellStyle name="Normal 2 2 42 2" xfId="488"/>
    <cellStyle name="Normal 2 2 43" xfId="489"/>
    <cellStyle name="Normal 2 2 43 2" xfId="490"/>
    <cellStyle name="Normal 2 2 44" xfId="491"/>
    <cellStyle name="Normal 2 2 44 2" xfId="492"/>
    <cellStyle name="Normal 2 2 45" xfId="493"/>
    <cellStyle name="Normal 2 2 45 2" xfId="494"/>
    <cellStyle name="Normal 2 2 46" xfId="495"/>
    <cellStyle name="Normal 2 2 46 2" xfId="496"/>
    <cellStyle name="Normal 2 2 47" xfId="497"/>
    <cellStyle name="Normal 2 2 47 2" xfId="498"/>
    <cellStyle name="Normal 2 2 48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510"/>
    <cellStyle name="Normal 2 20 2" xfId="511"/>
    <cellStyle name="Normal 2 21" xfId="512"/>
    <cellStyle name="Normal 2 21 2" xfId="513"/>
    <cellStyle name="Normal 2 22" xfId="514"/>
    <cellStyle name="Normal 2 22 2" xfId="515"/>
    <cellStyle name="Normal 2 23" xfId="516"/>
    <cellStyle name="Normal 2 23 2" xfId="517"/>
    <cellStyle name="Normal 2 24" xfId="518"/>
    <cellStyle name="Normal 2 24 2" xfId="519"/>
    <cellStyle name="Normal 2 25" xfId="520"/>
    <cellStyle name="Normal 2 25 2" xfId="521"/>
    <cellStyle name="Normal 2 26" xfId="522"/>
    <cellStyle name="Normal 2 26 2" xfId="523"/>
    <cellStyle name="Normal 2 27" xfId="524"/>
    <cellStyle name="Normal 2 27 2" xfId="525"/>
    <cellStyle name="Normal 2 28" xfId="526"/>
    <cellStyle name="Normal 2 28 2" xfId="527"/>
    <cellStyle name="Normal 2 29" xfId="528"/>
    <cellStyle name="Normal 2 29 2" xfId="529"/>
    <cellStyle name="Normal 2 3" xfId="530"/>
    <cellStyle name="Normal 2 3 2" xfId="531"/>
    <cellStyle name="Normal 2 3 2 2" xfId="532"/>
    <cellStyle name="Normal 2 3 3" xfId="533"/>
    <cellStyle name="Normal 2 3 3 2" xfId="534"/>
    <cellStyle name="Normal 2 3 4" xfId="535"/>
    <cellStyle name="Normal 2 30" xfId="536"/>
    <cellStyle name="Normal 2 30 2" xfId="537"/>
    <cellStyle name="Normal 2 31" xfId="538"/>
    <cellStyle name="Normal 2 31 2" xfId="539"/>
    <cellStyle name="Normal 2 32" xfId="540"/>
    <cellStyle name="Normal 2 32 2" xfId="541"/>
    <cellStyle name="Normal 2 33" xfId="542"/>
    <cellStyle name="Normal 2 33 2" xfId="543"/>
    <cellStyle name="Normal 2 34" xfId="544"/>
    <cellStyle name="Normal 2 34 2" xfId="545"/>
    <cellStyle name="Normal 2 35" xfId="546"/>
    <cellStyle name="Normal 2 35 2" xfId="547"/>
    <cellStyle name="Normal 2 36" xfId="548"/>
    <cellStyle name="Normal 2 36 2" xfId="549"/>
    <cellStyle name="Normal 2 37" xfId="550"/>
    <cellStyle name="Normal 2 37 2" xfId="551"/>
    <cellStyle name="Normal 2 38" xfId="552"/>
    <cellStyle name="Normal 2 38 2" xfId="553"/>
    <cellStyle name="Normal 2 39" xfId="554"/>
    <cellStyle name="Normal 2 39 2" xfId="555"/>
    <cellStyle name="Normal 2 4" xfId="556"/>
    <cellStyle name="Normal 2 4 2" xfId="557"/>
    <cellStyle name="Normal 2 4 2 2" xfId="558"/>
    <cellStyle name="Normal 2 4 3" xfId="559"/>
    <cellStyle name="Normal 2 4 3 2" xfId="560"/>
    <cellStyle name="Normal 2 4 4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 2 2" xfId="584"/>
    <cellStyle name="Normal 2 5 3" xfId="585"/>
    <cellStyle name="Normal 2 5 3 2" xfId="586"/>
    <cellStyle name="Normal 2 5 4" xfId="587"/>
    <cellStyle name="Normal 2 50" xfId="588"/>
    <cellStyle name="Normal 2 50 2" xfId="589"/>
    <cellStyle name="Normal 2 51" xfId="590"/>
    <cellStyle name="Normal 2 51 2" xfId="591"/>
    <cellStyle name="Normal 2 52" xfId="592"/>
    <cellStyle name="Normal 2 52 2" xfId="593"/>
    <cellStyle name="Normal 2 53" xfId="594"/>
    <cellStyle name="Normal 2 53 2" xfId="595"/>
    <cellStyle name="Normal 2 54" xfId="596"/>
    <cellStyle name="Normal 2 54 2" xfId="597"/>
    <cellStyle name="Normal 2 55" xfId="598"/>
    <cellStyle name="Normal 2 55 2" xfId="599"/>
    <cellStyle name="Normal 2 56" xfId="600"/>
    <cellStyle name="Normal 2 56 2" xfId="601"/>
    <cellStyle name="Normal 2 57" xfId="602"/>
    <cellStyle name="Normal 2 58" xfId="603"/>
    <cellStyle name="Normal 2 6" xfId="604"/>
    <cellStyle name="Normal 2 6 2" xfId="605"/>
    <cellStyle name="Normal 2 6 2 2" xfId="606"/>
    <cellStyle name="Normal 2 6 3" xfId="607"/>
    <cellStyle name="Normal 2 6 3 2" xfId="608"/>
    <cellStyle name="Normal 2 6 4" xfId="609"/>
    <cellStyle name="Normal 2 7" xfId="610"/>
    <cellStyle name="Normal 2 7 2" xfId="611"/>
    <cellStyle name="Normal 2 7 2 2" xfId="612"/>
    <cellStyle name="Normal 2 7 3" xfId="613"/>
    <cellStyle name="Normal 2 7 3 2" xfId="614"/>
    <cellStyle name="Normal 2 7 4" xfId="615"/>
    <cellStyle name="Normal 2 8" xfId="616"/>
    <cellStyle name="Normal 2 8 2" xfId="617"/>
    <cellStyle name="Normal 2 8 2 2" xfId="618"/>
    <cellStyle name="Normal 2 8 3" xfId="619"/>
    <cellStyle name="Normal 2 8 3 2" xfId="620"/>
    <cellStyle name="Normal 2 8 4" xfId="621"/>
    <cellStyle name="Normal 2 9" xfId="622"/>
    <cellStyle name="Normal 2 9 2" xfId="623"/>
    <cellStyle name="Normal 2 9 2 2" xfId="624"/>
    <cellStyle name="Normal 2 9 3" xfId="625"/>
    <cellStyle name="Normal 2 9 3 2" xfId="626"/>
    <cellStyle name="Normal 2 9 4" xfId="627"/>
    <cellStyle name="Normal 20" xfId="628"/>
    <cellStyle name="Normal 20 2" xfId="629"/>
    <cellStyle name="Normal 21" xfId="630"/>
    <cellStyle name="Normal 21 2" xfId="631"/>
    <cellStyle name="Normal 22" xfId="632"/>
    <cellStyle name="Normal 22 2" xfId="633"/>
    <cellStyle name="Normal 23" xfId="634"/>
    <cellStyle name="Normal 23 2" xfId="635"/>
    <cellStyle name="Normal 24" xfId="636"/>
    <cellStyle name="Normal 24 2" xfId="637"/>
    <cellStyle name="Normal 25" xfId="638"/>
    <cellStyle name="Normal 25 2" xfId="639"/>
    <cellStyle name="Normal 26" xfId="640"/>
    <cellStyle name="Normal 26 2" xfId="641"/>
    <cellStyle name="Normal 27" xfId="642"/>
    <cellStyle name="Normal 27 2" xfId="643"/>
    <cellStyle name="Normal 28" xfId="644"/>
    <cellStyle name="Normal 28 2" xfId="645"/>
    <cellStyle name="Normal 29" xfId="646"/>
    <cellStyle name="Normal 29 2" xfId="647"/>
    <cellStyle name="Normal 29 3" xfId="648"/>
    <cellStyle name="Normal 3" xfId="649"/>
    <cellStyle name="Normal 3 10" xfId="650"/>
    <cellStyle name="Normal 3 10 2" xfId="651"/>
    <cellStyle name="Normal 3 10 2 2" xfId="652"/>
    <cellStyle name="Normal 3 10 3" xfId="653"/>
    <cellStyle name="Normal 3 10 3 2" xfId="654"/>
    <cellStyle name="Normal 3 10 4" xfId="655"/>
    <cellStyle name="Normal 3 11" xfId="656"/>
    <cellStyle name="Normal 3 11 2" xfId="657"/>
    <cellStyle name="Normal 3 11 2 2" xfId="658"/>
    <cellStyle name="Normal 3 11 3" xfId="659"/>
    <cellStyle name="Normal 3 11 3 2" xfId="660"/>
    <cellStyle name="Normal 3 11 4" xfId="661"/>
    <cellStyle name="Normal 3 12" xfId="662"/>
    <cellStyle name="Normal 3 12 2" xfId="663"/>
    <cellStyle name="Normal 3 12 2 2" xfId="664"/>
    <cellStyle name="Normal 3 12 3" xfId="665"/>
    <cellStyle name="Normal 3 12 3 2" xfId="666"/>
    <cellStyle name="Normal 3 12 4" xfId="667"/>
    <cellStyle name="Normal 3 13" xfId="668"/>
    <cellStyle name="Normal 3 13 2" xfId="669"/>
    <cellStyle name="Normal 3 13 2 2" xfId="670"/>
    <cellStyle name="Normal 3 13 3" xfId="671"/>
    <cellStyle name="Normal 3 13 3 2" xfId="672"/>
    <cellStyle name="Normal 3 13 4" xfId="673"/>
    <cellStyle name="Normal 3 14" xfId="674"/>
    <cellStyle name="Normal 3 14 2" xfId="675"/>
    <cellStyle name="Normal 3 14 2 2" xfId="676"/>
    <cellStyle name="Normal 3 14 3" xfId="677"/>
    <cellStyle name="Normal 3 14 3 2" xfId="678"/>
    <cellStyle name="Normal 3 14 4" xfId="679"/>
    <cellStyle name="Normal 3 15" xfId="680"/>
    <cellStyle name="Normal 3 15 2" xfId="681"/>
    <cellStyle name="Normal 3 15 2 2" xfId="682"/>
    <cellStyle name="Normal 3 15 3" xfId="683"/>
    <cellStyle name="Normal 3 15 3 2" xfId="684"/>
    <cellStyle name="Normal 3 15 4" xfId="685"/>
    <cellStyle name="Normal 3 16" xfId="686"/>
    <cellStyle name="Normal 3 16 2" xfId="687"/>
    <cellStyle name="Normal 3 17" xfId="688"/>
    <cellStyle name="Normal 3 2" xfId="689"/>
    <cellStyle name="Normal 3 2 2" xfId="690"/>
    <cellStyle name="Normal 3 3" xfId="691"/>
    <cellStyle name="Normal 3 3 2" xfId="692"/>
    <cellStyle name="Normal 3 4" xfId="693"/>
    <cellStyle name="Normal 3 4 2" xfId="694"/>
    <cellStyle name="Normal 3 5" xfId="695"/>
    <cellStyle name="Normal 3 5 2" xfId="696"/>
    <cellStyle name="Normal 3 6" xfId="697"/>
    <cellStyle name="Normal 3 6 2" xfId="698"/>
    <cellStyle name="Normal 3 7" xfId="699"/>
    <cellStyle name="Normal 3 7 2" xfId="700"/>
    <cellStyle name="Normal 3 8" xfId="701"/>
    <cellStyle name="Normal 3 8 2" xfId="702"/>
    <cellStyle name="Normal 3 8 2 2" xfId="703"/>
    <cellStyle name="Normal 3 8 3" xfId="704"/>
    <cellStyle name="Normal 3 8 3 2" xfId="705"/>
    <cellStyle name="Normal 3 8 4" xfId="706"/>
    <cellStyle name="Normal 3 9" xfId="707"/>
    <cellStyle name="Normal 3 9 2" xfId="708"/>
    <cellStyle name="Normal 3 9 2 2" xfId="709"/>
    <cellStyle name="Normal 3 9 3" xfId="710"/>
    <cellStyle name="Normal 3 9 3 2" xfId="711"/>
    <cellStyle name="Normal 3 9 4" xfId="712"/>
    <cellStyle name="Normal 30" xfId="713"/>
    <cellStyle name="Normal 30 2" xfId="714"/>
    <cellStyle name="Normal 31" xfId="715"/>
    <cellStyle name="Normal 31 2" xfId="716"/>
    <cellStyle name="Normal 32" xfId="717"/>
    <cellStyle name="Normal 32 2" xfId="718"/>
    <cellStyle name="Normal 33" xfId="719"/>
    <cellStyle name="Normal 33 2" xfId="720"/>
    <cellStyle name="Normal 34" xfId="721"/>
    <cellStyle name="Normal 34 2" xfId="722"/>
    <cellStyle name="Normal 35" xfId="723"/>
    <cellStyle name="Normal 35 2" xfId="724"/>
    <cellStyle name="Normal 36" xfId="725"/>
    <cellStyle name="Normal 36 2" xfId="726"/>
    <cellStyle name="Normal 37" xfId="727"/>
    <cellStyle name="Normal 37 2" xfId="728"/>
    <cellStyle name="Normal 38" xfId="729"/>
    <cellStyle name="Normal 38 2" xfId="730"/>
    <cellStyle name="Normal 39" xfId="731"/>
    <cellStyle name="Normal 39 2" xfId="732"/>
    <cellStyle name="Normal 4" xfId="733"/>
    <cellStyle name="Normal 4 10" xfId="734"/>
    <cellStyle name="Normal 4 10 2" xfId="735"/>
    <cellStyle name="Normal 4 11" xfId="736"/>
    <cellStyle name="Normal 4 11 2" xfId="737"/>
    <cellStyle name="Normal 4 12" xfId="738"/>
    <cellStyle name="Normal 4 2" xfId="739"/>
    <cellStyle name="Normal 4 2 2" xfId="740"/>
    <cellStyle name="Normal 4 2 2 2" xfId="741"/>
    <cellStyle name="Normal 4 2 3" xfId="742"/>
    <cellStyle name="Normal 4 2 3 2" xfId="743"/>
    <cellStyle name="Normal 4 2 4" xfId="744"/>
    <cellStyle name="Normal 4 3" xfId="745"/>
    <cellStyle name="Normal 4 3 2" xfId="746"/>
    <cellStyle name="Normal 4 3 2 2" xfId="747"/>
    <cellStyle name="Normal 4 3 3" xfId="748"/>
    <cellStyle name="Normal 4 3 3 2" xfId="749"/>
    <cellStyle name="Normal 4 3 4" xfId="750"/>
    <cellStyle name="Normal 4 4" xfId="751"/>
    <cellStyle name="Normal 4 4 2" xfId="752"/>
    <cellStyle name="Normal 4 4 2 2" xfId="753"/>
    <cellStyle name="Normal 4 4 3" xfId="754"/>
    <cellStyle name="Normal 4 4 3 2" xfId="755"/>
    <cellStyle name="Normal 4 4 4" xfId="756"/>
    <cellStyle name="Normal 4 5" xfId="757"/>
    <cellStyle name="Normal 4 5 2" xfId="758"/>
    <cellStyle name="Normal 4 5 2 2" xfId="759"/>
    <cellStyle name="Normal 4 5 3" xfId="760"/>
    <cellStyle name="Normal 4 5 3 2" xfId="761"/>
    <cellStyle name="Normal 4 5 4" xfId="762"/>
    <cellStyle name="Normal 4 6" xfId="763"/>
    <cellStyle name="Normal 4 6 2" xfId="764"/>
    <cellStyle name="Normal 4 6 2 2" xfId="765"/>
    <cellStyle name="Normal 4 6 3" xfId="766"/>
    <cellStyle name="Normal 4 6 3 2" xfId="767"/>
    <cellStyle name="Normal 4 6 4" xfId="768"/>
    <cellStyle name="Normal 4 7" xfId="769"/>
    <cellStyle name="Normal 4 7 2" xfId="770"/>
    <cellStyle name="Normal 4 7 2 2" xfId="771"/>
    <cellStyle name="Normal 4 7 3" xfId="772"/>
    <cellStyle name="Normal 4 7 3 2" xfId="773"/>
    <cellStyle name="Normal 4 7 4" xfId="774"/>
    <cellStyle name="Normal 4 8" xfId="775"/>
    <cellStyle name="Normal 4 8 2" xfId="776"/>
    <cellStyle name="Normal 4 8 2 2" xfId="777"/>
    <cellStyle name="Normal 4 8 3" xfId="778"/>
    <cellStyle name="Normal 4 8 3 2" xfId="779"/>
    <cellStyle name="Normal 4 8 4" xfId="780"/>
    <cellStyle name="Normal 4 9" xfId="781"/>
    <cellStyle name="Normal 4 9 2" xfId="782"/>
    <cellStyle name="Normal 4 9 2 2" xfId="783"/>
    <cellStyle name="Normal 4 9 3" xfId="784"/>
    <cellStyle name="Normal 4 9 3 2" xfId="785"/>
    <cellStyle name="Normal 4 9 4" xfId="786"/>
    <cellStyle name="Normal 40" xfId="787"/>
    <cellStyle name="Normal 40 2" xfId="788"/>
    <cellStyle name="Normal 41" xfId="789"/>
    <cellStyle name="Normal 41 2" xfId="790"/>
    <cellStyle name="Normal 42" xfId="791"/>
    <cellStyle name="Normal 42 2" xfId="792"/>
    <cellStyle name="Normal 43" xfId="793"/>
    <cellStyle name="Normal 43 2" xfId="794"/>
    <cellStyle name="Normal 44" xfId="795"/>
    <cellStyle name="Normal 44 2" xfId="796"/>
    <cellStyle name="Normal 45" xfId="797"/>
    <cellStyle name="Normal 45 2" xfId="798"/>
    <cellStyle name="Normal 46" xfId="799"/>
    <cellStyle name="Normal 46 2" xfId="800"/>
    <cellStyle name="Normal 47" xfId="801"/>
    <cellStyle name="Normal 47 2" xfId="802"/>
    <cellStyle name="Normal 48" xfId="803"/>
    <cellStyle name="Normal 48 2" xfId="804"/>
    <cellStyle name="Normal 49" xfId="805"/>
    <cellStyle name="Normal 49 2" xfId="806"/>
    <cellStyle name="Normal 5" xfId="807"/>
    <cellStyle name="Normal 5 2" xfId="808"/>
    <cellStyle name="Normal 50" xfId="809"/>
    <cellStyle name="Normal 51" xfId="810"/>
    <cellStyle name="Normal 52" xfId="811"/>
    <cellStyle name="Normal 53" xfId="812"/>
    <cellStyle name="Normal 54" xfId="813"/>
    <cellStyle name="Normal 6" xfId="814"/>
    <cellStyle name="Normal 6 2" xfId="815"/>
    <cellStyle name="Normal 7" xfId="816"/>
    <cellStyle name="Normal 7 2" xfId="817"/>
    <cellStyle name="Normal 8" xfId="818"/>
    <cellStyle name="Normal 8 2" xfId="819"/>
    <cellStyle name="Normal 9" xfId="820"/>
    <cellStyle name="Normal 9 2" xfId="821"/>
    <cellStyle name="Normal_sida kanalizaciadigomi" xfId="822"/>
    <cellStyle name="Normal_sida wyalsadeni 3" xfId="823"/>
    <cellStyle name="Normal_sida wyalsadeni_xarGaRricxva  remonti maisuraZis q.transp. sammarTvelos" xfId="824"/>
    <cellStyle name="normálne 2" xfId="825"/>
    <cellStyle name="Note" xfId="826"/>
    <cellStyle name="Output" xfId="827"/>
    <cellStyle name="Percent" xfId="828"/>
    <cellStyle name="Percent 2" xfId="829"/>
    <cellStyle name="Percent 2 2" xfId="830"/>
    <cellStyle name="Percent 2 2 2" xfId="831"/>
    <cellStyle name="Percent 2 3" xfId="832"/>
    <cellStyle name="Percent 2 3 2" xfId="833"/>
    <cellStyle name="Percent 2 4" xfId="834"/>
    <cellStyle name="Percent 2 4 2" xfId="835"/>
    <cellStyle name="Percent 3" xfId="836"/>
    <cellStyle name="Percent 3 2" xfId="837"/>
    <cellStyle name="Percent 3 2 2" xfId="838"/>
    <cellStyle name="Percent 3 3" xfId="839"/>
    <cellStyle name="Percent 3 3 2" xfId="840"/>
    <cellStyle name="Percent 3 4" xfId="841"/>
    <cellStyle name="Percent 4" xfId="842"/>
    <cellStyle name="Percent 4 2" xfId="843"/>
    <cellStyle name="SAPBEXstdItem" xfId="844"/>
    <cellStyle name="Standard_35kA Anl. &amp; Gen.Schutz  ANL335B" xfId="845"/>
    <cellStyle name="Style 1" xfId="846"/>
    <cellStyle name="Title" xfId="847"/>
    <cellStyle name="Total" xfId="848"/>
    <cellStyle name="Warning Text" xfId="849"/>
    <cellStyle name="Акцент1" xfId="850"/>
    <cellStyle name="Акцент2" xfId="851"/>
    <cellStyle name="Акцент3" xfId="852"/>
    <cellStyle name="Акцент4" xfId="853"/>
    <cellStyle name="Акцент5" xfId="854"/>
    <cellStyle name="Акцент6" xfId="855"/>
    <cellStyle name="Ввод " xfId="856"/>
    <cellStyle name="Вывод" xfId="857"/>
    <cellStyle name="Вычисление" xfId="858"/>
    <cellStyle name="Заголовок 1" xfId="859"/>
    <cellStyle name="Заголовок 2" xfId="860"/>
    <cellStyle name="Заголовок 3" xfId="861"/>
    <cellStyle name="Заголовок 4" xfId="862"/>
    <cellStyle name="Итог" xfId="863"/>
    <cellStyle name="Контрольная ячейка" xfId="864"/>
    <cellStyle name="Название" xfId="865"/>
    <cellStyle name="Нейтральный" xfId="866"/>
    <cellStyle name="Обычный 4 2" xfId="867"/>
    <cellStyle name="Обычный_2338-2339" xfId="868"/>
    <cellStyle name="Обычный_SAN2008-I" xfId="869"/>
    <cellStyle name="Плохой" xfId="870"/>
    <cellStyle name="Пояснение" xfId="871"/>
    <cellStyle name="Примечание" xfId="872"/>
    <cellStyle name="Связанная ячейка" xfId="873"/>
    <cellStyle name="Текст предупреждения" xfId="874"/>
    <cellStyle name="Хороший" xfId="875"/>
    <cellStyle name="常规_Sheet1" xfId="87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175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0" cy="161925"/>
    <xdr:sp>
      <xdr:nvSpPr>
        <xdr:cNvPr id="163" name="Text Box 10"/>
        <xdr:cNvSpPr txBox="1">
          <a:spLocks noChangeArrowheads="1"/>
        </xdr:cNvSpPr>
      </xdr:nvSpPr>
      <xdr:spPr>
        <a:xfrm>
          <a:off x="12296775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0" cy="161925"/>
    <xdr:sp>
      <xdr:nvSpPr>
        <xdr:cNvPr id="164" name="Text Box 11"/>
        <xdr:cNvSpPr txBox="1">
          <a:spLocks noChangeArrowheads="1"/>
        </xdr:cNvSpPr>
      </xdr:nvSpPr>
      <xdr:spPr>
        <a:xfrm>
          <a:off x="12296775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165" name="Text Box 65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166" name="Text Box 91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167" name="Text Box 65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168" name="Text Box 91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169" name="Text Box 46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170" name="Text Box 43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1229677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0" cy="161925"/>
    <xdr:sp>
      <xdr:nvSpPr>
        <xdr:cNvPr id="201" name="Text Box 10"/>
        <xdr:cNvSpPr txBox="1">
          <a:spLocks noChangeArrowheads="1"/>
        </xdr:cNvSpPr>
      </xdr:nvSpPr>
      <xdr:spPr>
        <a:xfrm>
          <a:off x="12296775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0" cy="161925"/>
    <xdr:sp>
      <xdr:nvSpPr>
        <xdr:cNvPr id="202" name="Text Box 11"/>
        <xdr:cNvSpPr txBox="1">
          <a:spLocks noChangeArrowheads="1"/>
        </xdr:cNvSpPr>
      </xdr:nvSpPr>
      <xdr:spPr>
        <a:xfrm>
          <a:off x="12296775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203" name="Text Box 65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204" name="Text Box 91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205" name="Text Box 65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206" name="Text Box 91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207" name="Text Box 46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161925"/>
    <xdr:sp>
      <xdr:nvSpPr>
        <xdr:cNvPr id="208" name="Text Box 43"/>
        <xdr:cNvSpPr txBox="1">
          <a:spLocks noChangeArrowheads="1"/>
        </xdr:cNvSpPr>
      </xdr:nvSpPr>
      <xdr:spPr>
        <a:xfrm>
          <a:off x="1229677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1229677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175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1229677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239" name="Text Box 10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240" name="Text Box 11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241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242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243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244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245" name="Text Box 46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246" name="Text Box 43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781425" y="37738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277" name="Text Box 10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175</xdr:row>
      <xdr:rowOff>0</xdr:rowOff>
    </xdr:from>
    <xdr:ext cx="0" cy="161925"/>
    <xdr:sp>
      <xdr:nvSpPr>
        <xdr:cNvPr id="278" name="Text Box 11"/>
        <xdr:cNvSpPr txBox="1">
          <a:spLocks noChangeArrowheads="1"/>
        </xdr:cNvSpPr>
      </xdr:nvSpPr>
      <xdr:spPr>
        <a:xfrm>
          <a:off x="1238250" y="37738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279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280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281" name="Text Box 65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161925"/>
    <xdr:sp>
      <xdr:nvSpPr>
        <xdr:cNvPr id="282" name="Text Box 91"/>
        <xdr:cNvSpPr txBox="1">
          <a:spLocks noChangeArrowheads="1"/>
        </xdr:cNvSpPr>
      </xdr:nvSpPr>
      <xdr:spPr>
        <a:xfrm>
          <a:off x="3781425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283" name="Text Box 46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85725" cy="161925"/>
    <xdr:sp>
      <xdr:nvSpPr>
        <xdr:cNvPr id="284" name="Text Box 43"/>
        <xdr:cNvSpPr txBox="1">
          <a:spLocks noChangeArrowheads="1"/>
        </xdr:cNvSpPr>
      </xdr:nvSpPr>
      <xdr:spPr>
        <a:xfrm>
          <a:off x="4495800" y="37738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3781425" y="3773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781425" y="37738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375" style="1" customWidth="1"/>
    <col min="2" max="2" width="45.25390625" style="1" customWidth="1"/>
    <col min="3" max="4" width="9.375" style="1" customWidth="1"/>
    <col min="5" max="5" width="10.75390625" style="1" customWidth="1"/>
    <col min="6" max="6" width="8.75390625" style="1" customWidth="1"/>
    <col min="7" max="7" width="9.875" style="1" customWidth="1"/>
    <col min="8" max="8" width="9.125" style="1" customWidth="1"/>
    <col min="9" max="9" width="10.75390625" style="1" customWidth="1"/>
    <col min="10" max="10" width="9.125" style="1" customWidth="1"/>
    <col min="11" max="11" width="11.375" style="1" customWidth="1"/>
    <col min="12" max="12" width="14.125" style="1" customWidth="1"/>
    <col min="13" max="16384" width="9.125" style="1" customWidth="1"/>
  </cols>
  <sheetData>
    <row r="2" spans="2:12" ht="16.5">
      <c r="B2" s="3" t="s">
        <v>125</v>
      </c>
      <c r="C2" s="3"/>
      <c r="D2" s="3"/>
      <c r="E2" s="35"/>
      <c r="F2" s="35"/>
      <c r="G2" s="35"/>
      <c r="H2" s="2"/>
      <c r="I2" s="2"/>
      <c r="J2" s="2"/>
      <c r="K2" s="2"/>
      <c r="L2" s="2"/>
    </row>
    <row r="3" spans="2:12" ht="21" customHeight="1">
      <c r="B3" s="3" t="s">
        <v>35</v>
      </c>
      <c r="C3" s="3"/>
      <c r="D3" s="3"/>
      <c r="E3" s="35"/>
      <c r="F3" s="35"/>
      <c r="G3" s="35"/>
      <c r="H3" s="2"/>
      <c r="I3" s="2"/>
      <c r="J3" s="2"/>
      <c r="K3" s="2"/>
      <c r="L3" s="2"/>
    </row>
    <row r="4" spans="2:12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9.5" customHeight="1">
      <c r="B5" s="2"/>
      <c r="C5" s="3" t="s">
        <v>108</v>
      </c>
      <c r="D5" s="3"/>
      <c r="E5" s="3"/>
      <c r="F5" s="3"/>
      <c r="G5" s="3"/>
      <c r="H5" s="2"/>
      <c r="I5" s="2"/>
      <c r="J5" s="2"/>
      <c r="K5" s="4"/>
      <c r="L5" s="2"/>
    </row>
    <row r="6" spans="2:12" ht="42.75" customHeight="1">
      <c r="B6" s="2"/>
      <c r="C6" s="2" t="s">
        <v>109</v>
      </c>
      <c r="D6" s="2"/>
      <c r="E6" s="2"/>
      <c r="F6" s="2"/>
      <c r="G6" s="2"/>
      <c r="H6" s="2"/>
      <c r="I6" s="2"/>
      <c r="J6" s="2"/>
      <c r="K6" s="2"/>
      <c r="L6" s="2"/>
    </row>
    <row r="7" spans="1:12" ht="27" customHeight="1">
      <c r="A7" s="5"/>
      <c r="B7" s="2" t="s">
        <v>36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3.5">
      <c r="A8" s="5"/>
      <c r="B8" s="2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6.5" customHeight="1">
      <c r="A9" s="108" t="s">
        <v>1</v>
      </c>
      <c r="B9" s="110" t="s">
        <v>15</v>
      </c>
      <c r="C9" s="110" t="s">
        <v>7</v>
      </c>
      <c r="D9" s="119" t="s">
        <v>16</v>
      </c>
      <c r="E9" s="120"/>
      <c r="F9" s="117" t="s">
        <v>11</v>
      </c>
      <c r="G9" s="118"/>
      <c r="H9" s="113" t="s">
        <v>10</v>
      </c>
      <c r="I9" s="114"/>
      <c r="J9" s="113" t="s">
        <v>17</v>
      </c>
      <c r="K9" s="114"/>
      <c r="L9" s="115" t="s">
        <v>6</v>
      </c>
    </row>
    <row r="10" spans="1:12" ht="54">
      <c r="A10" s="109"/>
      <c r="B10" s="111"/>
      <c r="C10" s="111"/>
      <c r="D10" s="6" t="s">
        <v>18</v>
      </c>
      <c r="E10" s="6" t="s">
        <v>0</v>
      </c>
      <c r="F10" s="7" t="s">
        <v>12</v>
      </c>
      <c r="G10" s="8" t="s">
        <v>6</v>
      </c>
      <c r="H10" s="9" t="s">
        <v>12</v>
      </c>
      <c r="I10" s="8" t="s">
        <v>6</v>
      </c>
      <c r="J10" s="9" t="s">
        <v>12</v>
      </c>
      <c r="K10" s="8" t="s">
        <v>6</v>
      </c>
      <c r="L10" s="116"/>
    </row>
    <row r="11" spans="1:12" ht="13.5">
      <c r="A11" s="10" t="s">
        <v>13</v>
      </c>
      <c r="B11" s="10">
        <v>2</v>
      </c>
      <c r="C11" s="11">
        <v>3</v>
      </c>
      <c r="D11" s="12" t="s">
        <v>19</v>
      </c>
      <c r="E11" s="13">
        <v>5</v>
      </c>
      <c r="F11" s="11">
        <v>6</v>
      </c>
      <c r="G11" s="13">
        <v>7</v>
      </c>
      <c r="H11" s="11">
        <v>8</v>
      </c>
      <c r="I11" s="13">
        <v>9</v>
      </c>
      <c r="J11" s="13">
        <v>10</v>
      </c>
      <c r="K11" s="13">
        <v>11</v>
      </c>
      <c r="L11" s="10">
        <v>12</v>
      </c>
    </row>
    <row r="12" spans="1:12" ht="16.5">
      <c r="A12" s="90"/>
      <c r="B12" s="91" t="s">
        <v>110</v>
      </c>
      <c r="C12" s="92"/>
      <c r="D12" s="93"/>
      <c r="E12" s="94"/>
      <c r="F12" s="94"/>
      <c r="G12" s="95"/>
      <c r="H12" s="94"/>
      <c r="I12" s="95"/>
      <c r="J12" s="94"/>
      <c r="K12" s="94"/>
      <c r="L12" s="96"/>
    </row>
    <row r="13" spans="1:12" ht="27">
      <c r="A13" s="97">
        <v>1</v>
      </c>
      <c r="B13" s="98" t="s">
        <v>111</v>
      </c>
      <c r="C13" s="48" t="s">
        <v>112</v>
      </c>
      <c r="D13" s="38"/>
      <c r="E13" s="38">
        <v>33</v>
      </c>
      <c r="F13" s="17"/>
      <c r="G13" s="17"/>
      <c r="H13" s="17"/>
      <c r="I13" s="17"/>
      <c r="J13" s="17"/>
      <c r="K13" s="17"/>
      <c r="L13" s="17"/>
    </row>
    <row r="14" spans="1:12" ht="13.5">
      <c r="A14" s="99"/>
      <c r="B14" s="36" t="s">
        <v>3</v>
      </c>
      <c r="C14" s="100" t="s">
        <v>2</v>
      </c>
      <c r="D14" s="101">
        <v>1</v>
      </c>
      <c r="E14" s="102">
        <f>E13*D14</f>
        <v>33</v>
      </c>
      <c r="F14" s="102"/>
      <c r="G14" s="103"/>
      <c r="H14" s="102"/>
      <c r="I14" s="103">
        <f>H14*E14</f>
        <v>0</v>
      </c>
      <c r="J14" s="102"/>
      <c r="K14" s="102"/>
      <c r="L14" s="103">
        <f>K14+I14+G14</f>
        <v>0</v>
      </c>
    </row>
    <row r="15" spans="1:12" ht="13.5">
      <c r="A15" s="99"/>
      <c r="B15" s="104" t="s">
        <v>113</v>
      </c>
      <c r="C15" s="32" t="s">
        <v>4</v>
      </c>
      <c r="D15" s="105">
        <v>0.036</v>
      </c>
      <c r="E15" s="19">
        <f>E13*D15</f>
        <v>1.188</v>
      </c>
      <c r="F15" s="17"/>
      <c r="G15" s="17">
        <f>F15*E15</f>
        <v>0</v>
      </c>
      <c r="H15" s="17"/>
      <c r="I15" s="17"/>
      <c r="J15" s="17"/>
      <c r="K15" s="17"/>
      <c r="L15" s="17">
        <f>G15</f>
        <v>0</v>
      </c>
    </row>
    <row r="16" spans="1:12" ht="27">
      <c r="A16" s="97">
        <v>2</v>
      </c>
      <c r="B16" s="98" t="s">
        <v>114</v>
      </c>
      <c r="C16" s="48" t="s">
        <v>5</v>
      </c>
      <c r="D16" s="38"/>
      <c r="E16" s="38">
        <v>140</v>
      </c>
      <c r="F16" s="17"/>
      <c r="G16" s="17"/>
      <c r="H16" s="17"/>
      <c r="I16" s="17"/>
      <c r="J16" s="17"/>
      <c r="K16" s="17"/>
      <c r="L16" s="17"/>
    </row>
    <row r="17" spans="1:12" ht="13.5">
      <c r="A17" s="99"/>
      <c r="B17" s="36" t="s">
        <v>3</v>
      </c>
      <c r="C17" s="100" t="s">
        <v>2</v>
      </c>
      <c r="D17" s="101">
        <v>1</v>
      </c>
      <c r="E17" s="102">
        <f>E16*D17</f>
        <v>140</v>
      </c>
      <c r="F17" s="102"/>
      <c r="G17" s="103"/>
      <c r="H17" s="102"/>
      <c r="I17" s="103">
        <f>H17*E17</f>
        <v>0</v>
      </c>
      <c r="J17" s="102"/>
      <c r="K17" s="102"/>
      <c r="L17" s="103">
        <f>K17+I17+G17</f>
        <v>0</v>
      </c>
    </row>
    <row r="18" spans="1:12" ht="13.5">
      <c r="A18" s="99"/>
      <c r="B18" s="104" t="s">
        <v>115</v>
      </c>
      <c r="C18" s="32" t="s">
        <v>22</v>
      </c>
      <c r="D18" s="19" t="s">
        <v>116</v>
      </c>
      <c r="E18" s="19">
        <v>82</v>
      </c>
      <c r="F18" s="17"/>
      <c r="G18" s="17">
        <f>F18*E18</f>
        <v>0</v>
      </c>
      <c r="H18" s="17"/>
      <c r="I18" s="17"/>
      <c r="J18" s="17"/>
      <c r="K18" s="17"/>
      <c r="L18" s="17">
        <f>G18</f>
        <v>0</v>
      </c>
    </row>
    <row r="19" spans="1:12" ht="13.5">
      <c r="A19" s="99"/>
      <c r="B19" s="104" t="s">
        <v>117</v>
      </c>
      <c r="C19" s="32" t="s">
        <v>22</v>
      </c>
      <c r="D19" s="19"/>
      <c r="E19" s="19">
        <v>234</v>
      </c>
      <c r="F19" s="17"/>
      <c r="G19" s="17">
        <f>F19*E19</f>
        <v>0</v>
      </c>
      <c r="H19" s="17"/>
      <c r="I19" s="17"/>
      <c r="J19" s="17"/>
      <c r="K19" s="17"/>
      <c r="L19" s="17">
        <f>G19</f>
        <v>0</v>
      </c>
    </row>
    <row r="20" spans="1:12" ht="13.5">
      <c r="A20" s="99"/>
      <c r="B20" s="104" t="s">
        <v>118</v>
      </c>
      <c r="C20" s="32" t="s">
        <v>5</v>
      </c>
      <c r="D20" s="19">
        <v>1.02</v>
      </c>
      <c r="E20" s="19">
        <f>E16*D20</f>
        <v>142.8</v>
      </c>
      <c r="F20" s="17"/>
      <c r="G20" s="17">
        <f>F20*E20</f>
        <v>0</v>
      </c>
      <c r="H20" s="17"/>
      <c r="I20" s="17"/>
      <c r="J20" s="17"/>
      <c r="K20" s="17"/>
      <c r="L20" s="17">
        <f>G20</f>
        <v>0</v>
      </c>
    </row>
    <row r="21" spans="1:12" ht="13.5">
      <c r="A21" s="99"/>
      <c r="B21" s="104" t="s">
        <v>14</v>
      </c>
      <c r="C21" s="32" t="s">
        <v>2</v>
      </c>
      <c r="D21" s="19">
        <v>0.2</v>
      </c>
      <c r="E21" s="19">
        <f>E16*D21</f>
        <v>28</v>
      </c>
      <c r="F21" s="17"/>
      <c r="G21" s="17">
        <f>F21*E21</f>
        <v>0</v>
      </c>
      <c r="H21" s="17"/>
      <c r="I21" s="17"/>
      <c r="J21" s="17"/>
      <c r="K21" s="17"/>
      <c r="L21" s="17">
        <f>G21</f>
        <v>0</v>
      </c>
    </row>
    <row r="22" spans="1:12" ht="16.5">
      <c r="A22" s="16"/>
      <c r="B22" s="112" t="s">
        <v>28</v>
      </c>
      <c r="C22" s="112"/>
      <c r="D22" s="112"/>
      <c r="E22" s="112"/>
      <c r="F22" s="55"/>
      <c r="G22" s="56"/>
      <c r="H22" s="57"/>
      <c r="I22" s="56"/>
      <c r="J22" s="56"/>
      <c r="K22" s="56"/>
      <c r="L22" s="58"/>
    </row>
    <row r="23" spans="1:12" ht="40.5">
      <c r="A23" s="31">
        <v>1</v>
      </c>
      <c r="B23" s="37" t="s">
        <v>38</v>
      </c>
      <c r="C23" s="33" t="s">
        <v>8</v>
      </c>
      <c r="D23" s="34"/>
      <c r="E23" s="38">
        <v>1</v>
      </c>
      <c r="F23" s="40"/>
      <c r="G23" s="40"/>
      <c r="H23" s="40"/>
      <c r="I23" s="40"/>
      <c r="J23" s="40"/>
      <c r="K23" s="40"/>
      <c r="L23" s="40"/>
    </row>
    <row r="24" spans="1:12" ht="13.5">
      <c r="A24" s="30"/>
      <c r="B24" s="36" t="s">
        <v>3</v>
      </c>
      <c r="C24" s="14" t="s">
        <v>2</v>
      </c>
      <c r="D24" s="24">
        <v>1</v>
      </c>
      <c r="E24" s="39">
        <f>E23*D24</f>
        <v>1</v>
      </c>
      <c r="F24" s="40"/>
      <c r="G24" s="40"/>
      <c r="H24" s="40"/>
      <c r="I24" s="40">
        <f>H24*E24</f>
        <v>0</v>
      </c>
      <c r="J24" s="40"/>
      <c r="K24" s="40"/>
      <c r="L24" s="40">
        <f>I24+G24</f>
        <v>0</v>
      </c>
    </row>
    <row r="25" spans="1:12" ht="15" customHeight="1">
      <c r="A25" s="30"/>
      <c r="B25" s="36" t="s">
        <v>34</v>
      </c>
      <c r="C25" s="14" t="s">
        <v>2</v>
      </c>
      <c r="D25" s="40"/>
      <c r="E25" s="40">
        <v>1</v>
      </c>
      <c r="F25" s="40"/>
      <c r="G25" s="40"/>
      <c r="H25" s="40"/>
      <c r="I25" s="40"/>
      <c r="J25" s="40"/>
      <c r="K25" s="40">
        <f>J25*E25</f>
        <v>0</v>
      </c>
      <c r="L25" s="40">
        <f>K25</f>
        <v>0</v>
      </c>
    </row>
    <row r="26" spans="1:12" ht="40.5">
      <c r="A26" s="31">
        <v>2</v>
      </c>
      <c r="B26" s="49" t="s">
        <v>39</v>
      </c>
      <c r="C26" s="25" t="s">
        <v>5</v>
      </c>
      <c r="D26" s="17"/>
      <c r="E26" s="26">
        <v>27.08</v>
      </c>
      <c r="F26" s="17"/>
      <c r="G26" s="17"/>
      <c r="H26" s="17"/>
      <c r="I26" s="17"/>
      <c r="J26" s="17"/>
      <c r="K26" s="17"/>
      <c r="L26" s="26"/>
    </row>
    <row r="27" spans="1:12" ht="13.5">
      <c r="A27" s="50"/>
      <c r="B27" s="36" t="s">
        <v>3</v>
      </c>
      <c r="C27" s="14" t="s">
        <v>2</v>
      </c>
      <c r="D27" s="40">
        <v>1</v>
      </c>
      <c r="E27" s="40">
        <f>E26*D27</f>
        <v>27.08</v>
      </c>
      <c r="F27" s="40"/>
      <c r="G27" s="40"/>
      <c r="H27" s="40"/>
      <c r="I27" s="40">
        <f>H27*E27</f>
        <v>0</v>
      </c>
      <c r="J27" s="40"/>
      <c r="K27" s="40"/>
      <c r="L27" s="40">
        <f>I27+G27</f>
        <v>0</v>
      </c>
    </row>
    <row r="28" spans="1:12" ht="12.75" customHeight="1">
      <c r="A28" s="50"/>
      <c r="B28" s="51" t="s">
        <v>34</v>
      </c>
      <c r="C28" s="23" t="s">
        <v>2</v>
      </c>
      <c r="D28" s="39"/>
      <c r="E28" s="39">
        <v>1</v>
      </c>
      <c r="F28" s="39"/>
      <c r="G28" s="39"/>
      <c r="H28" s="39"/>
      <c r="I28" s="39"/>
      <c r="J28" s="39"/>
      <c r="K28" s="39">
        <f>J28*E28</f>
        <v>0</v>
      </c>
      <c r="L28" s="39">
        <f>K28</f>
        <v>0</v>
      </c>
    </row>
    <row r="29" spans="1:12" ht="12.75" customHeight="1">
      <c r="A29" s="88">
        <v>3</v>
      </c>
      <c r="B29" s="80" t="s">
        <v>50</v>
      </c>
      <c r="C29" s="33" t="s">
        <v>8</v>
      </c>
      <c r="D29" s="44"/>
      <c r="E29" s="44">
        <v>1</v>
      </c>
      <c r="F29" s="39"/>
      <c r="G29" s="39"/>
      <c r="H29" s="39"/>
      <c r="I29" s="39"/>
      <c r="J29" s="39"/>
      <c r="K29" s="39"/>
      <c r="L29" s="39"/>
    </row>
    <row r="30" spans="1:12" ht="12.75" customHeight="1">
      <c r="A30" s="50"/>
      <c r="B30" s="36" t="s">
        <v>3</v>
      </c>
      <c r="C30" s="14" t="s">
        <v>2</v>
      </c>
      <c r="D30" s="40">
        <v>1</v>
      </c>
      <c r="E30" s="40">
        <f>E29*D30</f>
        <v>1</v>
      </c>
      <c r="F30" s="40"/>
      <c r="G30" s="40"/>
      <c r="H30" s="40"/>
      <c r="I30" s="40">
        <f>H30*E30</f>
        <v>0</v>
      </c>
      <c r="J30" s="40"/>
      <c r="K30" s="40"/>
      <c r="L30" s="40">
        <f>I30+G30</f>
        <v>0</v>
      </c>
    </row>
    <row r="31" spans="1:12" ht="12.75" customHeight="1">
      <c r="A31" s="88">
        <v>4</v>
      </c>
      <c r="B31" s="54" t="s">
        <v>42</v>
      </c>
      <c r="C31" s="29" t="s">
        <v>5</v>
      </c>
      <c r="D31" s="53"/>
      <c r="E31" s="53">
        <v>29.28</v>
      </c>
      <c r="F31" s="40"/>
      <c r="G31" s="40"/>
      <c r="H31" s="40"/>
      <c r="I31" s="40"/>
      <c r="J31" s="40"/>
      <c r="K31" s="40"/>
      <c r="L31" s="40"/>
    </row>
    <row r="32" spans="1:12" ht="13.5">
      <c r="A32" s="50"/>
      <c r="B32" s="36" t="s">
        <v>3</v>
      </c>
      <c r="C32" s="14" t="s">
        <v>2</v>
      </c>
      <c r="D32" s="40">
        <v>1</v>
      </c>
      <c r="E32" s="40">
        <f>E31*D32</f>
        <v>29.28</v>
      </c>
      <c r="F32" s="40"/>
      <c r="G32" s="40"/>
      <c r="H32" s="40"/>
      <c r="I32" s="40">
        <f>H32*E32</f>
        <v>0</v>
      </c>
      <c r="J32" s="40"/>
      <c r="K32" s="40"/>
      <c r="L32" s="40">
        <f>I32+G32</f>
        <v>0</v>
      </c>
    </row>
    <row r="33" spans="1:12" ht="27">
      <c r="A33" s="31">
        <v>5</v>
      </c>
      <c r="B33" s="49" t="s">
        <v>43</v>
      </c>
      <c r="C33" s="25" t="s">
        <v>5</v>
      </c>
      <c r="D33" s="17"/>
      <c r="E33" s="26">
        <v>136</v>
      </c>
      <c r="F33" s="17"/>
      <c r="G33" s="17"/>
      <c r="H33" s="17"/>
      <c r="I33" s="17"/>
      <c r="J33" s="17"/>
      <c r="K33" s="17"/>
      <c r="L33" s="26"/>
    </row>
    <row r="34" spans="1:12" ht="13.5">
      <c r="A34" s="50"/>
      <c r="B34" s="51" t="s">
        <v>3</v>
      </c>
      <c r="C34" s="23" t="s">
        <v>2</v>
      </c>
      <c r="D34" s="39">
        <v>1</v>
      </c>
      <c r="E34" s="39">
        <f>E33*D34</f>
        <v>136</v>
      </c>
      <c r="F34" s="40"/>
      <c r="G34" s="40"/>
      <c r="H34" s="40"/>
      <c r="I34" s="40">
        <f>H34*E34</f>
        <v>0</v>
      </c>
      <c r="J34" s="40"/>
      <c r="K34" s="40"/>
      <c r="L34" s="40">
        <f>I34+G34</f>
        <v>0</v>
      </c>
    </row>
    <row r="35" spans="1:12" ht="13.5">
      <c r="A35" s="50"/>
      <c r="B35" s="51" t="s">
        <v>40</v>
      </c>
      <c r="C35" s="23" t="s">
        <v>41</v>
      </c>
      <c r="D35" s="39"/>
      <c r="E35" s="39">
        <v>3</v>
      </c>
      <c r="F35" s="40"/>
      <c r="G35" s="40"/>
      <c r="H35" s="40"/>
      <c r="I35" s="40"/>
      <c r="J35" s="40"/>
      <c r="K35" s="40">
        <f>J35*E35</f>
        <v>0</v>
      </c>
      <c r="L35" s="40">
        <f>K35</f>
        <v>0</v>
      </c>
    </row>
    <row r="36" spans="1:12" ht="27">
      <c r="A36" s="31">
        <v>6</v>
      </c>
      <c r="B36" s="52" t="s">
        <v>44</v>
      </c>
      <c r="C36" s="29" t="s">
        <v>5</v>
      </c>
      <c r="D36" s="53"/>
      <c r="E36" s="26">
        <v>140.233</v>
      </c>
      <c r="F36" s="40"/>
      <c r="G36" s="40"/>
      <c r="H36" s="40"/>
      <c r="I36" s="40"/>
      <c r="J36" s="40"/>
      <c r="K36" s="40"/>
      <c r="L36" s="40"/>
    </row>
    <row r="37" spans="1:12" ht="13.5">
      <c r="A37" s="50"/>
      <c r="B37" s="51" t="s">
        <v>3</v>
      </c>
      <c r="C37" s="23" t="s">
        <v>2</v>
      </c>
      <c r="D37" s="39">
        <v>1</v>
      </c>
      <c r="E37" s="39">
        <f>E36*D37</f>
        <v>140.233</v>
      </c>
      <c r="F37" s="39"/>
      <c r="G37" s="39"/>
      <c r="H37" s="40"/>
      <c r="I37" s="40">
        <f>H37*E37</f>
        <v>0</v>
      </c>
      <c r="J37" s="40"/>
      <c r="K37" s="40"/>
      <c r="L37" s="40">
        <f>I37+G37</f>
        <v>0</v>
      </c>
    </row>
    <row r="38" spans="1:12" ht="27">
      <c r="A38" s="31">
        <v>7</v>
      </c>
      <c r="B38" s="81" t="s">
        <v>45</v>
      </c>
      <c r="C38" s="33" t="s">
        <v>5</v>
      </c>
      <c r="D38" s="44"/>
      <c r="E38" s="38">
        <v>192.6</v>
      </c>
      <c r="F38" s="40"/>
      <c r="G38" s="40"/>
      <c r="H38" s="40"/>
      <c r="I38" s="40"/>
      <c r="J38" s="40"/>
      <c r="K38" s="40"/>
      <c r="L38" s="40"/>
    </row>
    <row r="39" spans="1:12" ht="13.5">
      <c r="A39" s="50"/>
      <c r="B39" s="51" t="s">
        <v>3</v>
      </c>
      <c r="C39" s="23" t="s">
        <v>2</v>
      </c>
      <c r="D39" s="39">
        <v>1</v>
      </c>
      <c r="E39" s="39">
        <f>E38*D39</f>
        <v>192.6</v>
      </c>
      <c r="F39" s="39"/>
      <c r="G39" s="39"/>
      <c r="H39" s="40"/>
      <c r="I39" s="40">
        <f>H39*E39</f>
        <v>0</v>
      </c>
      <c r="J39" s="40"/>
      <c r="K39" s="40"/>
      <c r="L39" s="40">
        <f>I39+G39</f>
        <v>0</v>
      </c>
    </row>
    <row r="40" spans="1:12" ht="13.5">
      <c r="A40" s="88">
        <v>8</v>
      </c>
      <c r="B40" s="80" t="s">
        <v>46</v>
      </c>
      <c r="C40" s="33" t="s">
        <v>5</v>
      </c>
      <c r="D40" s="44"/>
      <c r="E40" s="44">
        <v>44.73</v>
      </c>
      <c r="F40" s="40"/>
      <c r="G40" s="40"/>
      <c r="H40" s="40"/>
      <c r="I40" s="40"/>
      <c r="J40" s="40"/>
      <c r="K40" s="40"/>
      <c r="L40" s="40"/>
    </row>
    <row r="41" spans="1:12" ht="13.5">
      <c r="A41" s="50"/>
      <c r="B41" s="51" t="s">
        <v>3</v>
      </c>
      <c r="C41" s="23" t="s">
        <v>2</v>
      </c>
      <c r="D41" s="39">
        <v>1</v>
      </c>
      <c r="E41" s="39">
        <f>E40*D41</f>
        <v>44.73</v>
      </c>
      <c r="F41" s="39"/>
      <c r="G41" s="39"/>
      <c r="H41" s="40"/>
      <c r="I41" s="40">
        <f>H41*E41</f>
        <v>0</v>
      </c>
      <c r="J41" s="40"/>
      <c r="K41" s="40"/>
      <c r="L41" s="40">
        <f>I41+G41</f>
        <v>0</v>
      </c>
    </row>
    <row r="42" spans="1:12" ht="13.5">
      <c r="A42" s="50"/>
      <c r="B42" s="51" t="s">
        <v>47</v>
      </c>
      <c r="C42" s="23" t="s">
        <v>48</v>
      </c>
      <c r="D42" s="39"/>
      <c r="E42" s="39">
        <v>2</v>
      </c>
      <c r="F42" s="39"/>
      <c r="G42" s="39"/>
      <c r="H42" s="39"/>
      <c r="I42" s="39"/>
      <c r="J42" s="39"/>
      <c r="K42" s="39">
        <f>J42*E42</f>
        <v>0</v>
      </c>
      <c r="L42" s="39">
        <f>K42</f>
        <v>0</v>
      </c>
    </row>
    <row r="43" spans="1:12" ht="54">
      <c r="A43" s="31">
        <v>9</v>
      </c>
      <c r="B43" s="82" t="s">
        <v>49</v>
      </c>
      <c r="C43" s="33" t="s">
        <v>5</v>
      </c>
      <c r="D43" s="44"/>
      <c r="E43" s="38">
        <v>254.33</v>
      </c>
      <c r="F43" s="53"/>
      <c r="G43" s="53"/>
      <c r="H43" s="53"/>
      <c r="I43" s="53"/>
      <c r="J43" s="53"/>
      <c r="K43" s="53"/>
      <c r="L43" s="53"/>
    </row>
    <row r="44" spans="1:12" ht="13.5">
      <c r="A44" s="50"/>
      <c r="B44" s="51" t="s">
        <v>3</v>
      </c>
      <c r="C44" s="23" t="s">
        <v>2</v>
      </c>
      <c r="D44" s="39">
        <v>1</v>
      </c>
      <c r="E44" s="39">
        <f>E43*D44</f>
        <v>254.33</v>
      </c>
      <c r="F44" s="39"/>
      <c r="G44" s="39"/>
      <c r="H44" s="39"/>
      <c r="I44" s="39">
        <f>H44*E44</f>
        <v>0</v>
      </c>
      <c r="J44" s="39"/>
      <c r="K44" s="39"/>
      <c r="L44" s="39">
        <f>I44+G44</f>
        <v>0</v>
      </c>
    </row>
    <row r="45" spans="1:12" ht="27">
      <c r="A45" s="31">
        <v>10</v>
      </c>
      <c r="B45" s="82" t="s">
        <v>52</v>
      </c>
      <c r="C45" s="33" t="s">
        <v>5</v>
      </c>
      <c r="D45" s="44"/>
      <c r="E45" s="38">
        <v>94.5</v>
      </c>
      <c r="F45" s="39"/>
      <c r="G45" s="39"/>
      <c r="H45" s="40"/>
      <c r="I45" s="40"/>
      <c r="J45" s="40"/>
      <c r="K45" s="40"/>
      <c r="L45" s="40"/>
    </row>
    <row r="46" spans="1:12" ht="13.5">
      <c r="A46" s="50"/>
      <c r="B46" s="51" t="s">
        <v>3</v>
      </c>
      <c r="C46" s="23" t="s">
        <v>2</v>
      </c>
      <c r="D46" s="39">
        <v>1</v>
      </c>
      <c r="E46" s="39">
        <f>E45*D46</f>
        <v>94.5</v>
      </c>
      <c r="F46" s="39"/>
      <c r="G46" s="39"/>
      <c r="H46" s="39"/>
      <c r="I46" s="39">
        <f>H46*E46</f>
        <v>0</v>
      </c>
      <c r="J46" s="39"/>
      <c r="K46" s="39"/>
      <c r="L46" s="39">
        <f>I46+G46</f>
        <v>0</v>
      </c>
    </row>
    <row r="47" spans="1:12" ht="13.5">
      <c r="A47" s="50"/>
      <c r="B47" s="51" t="s">
        <v>51</v>
      </c>
      <c r="C47" s="23" t="s">
        <v>5</v>
      </c>
      <c r="D47" s="39">
        <v>1</v>
      </c>
      <c r="E47" s="39">
        <f>E45*D47</f>
        <v>94.5</v>
      </c>
      <c r="F47" s="39"/>
      <c r="G47" s="39">
        <f>F47*E47</f>
        <v>0</v>
      </c>
      <c r="H47" s="40"/>
      <c r="I47" s="40"/>
      <c r="J47" s="40"/>
      <c r="K47" s="40"/>
      <c r="L47" s="40">
        <f>G47</f>
        <v>0</v>
      </c>
    </row>
    <row r="48" spans="1:12" ht="27">
      <c r="A48" s="31">
        <v>11</v>
      </c>
      <c r="B48" s="43" t="s">
        <v>31</v>
      </c>
      <c r="C48" s="29" t="s">
        <v>4</v>
      </c>
      <c r="D48" s="22"/>
      <c r="E48" s="26">
        <v>82.53</v>
      </c>
      <c r="F48" s="40"/>
      <c r="G48" s="40"/>
      <c r="H48" s="40"/>
      <c r="I48" s="40"/>
      <c r="J48" s="40"/>
      <c r="K48" s="40"/>
      <c r="L48" s="40"/>
    </row>
    <row r="49" spans="1:12" ht="13.5">
      <c r="A49" s="30"/>
      <c r="B49" s="36" t="s">
        <v>3</v>
      </c>
      <c r="C49" s="23" t="s">
        <v>2</v>
      </c>
      <c r="D49" s="24">
        <v>1</v>
      </c>
      <c r="E49" s="39">
        <f>E48*D49</f>
        <v>82.53</v>
      </c>
      <c r="F49" s="40"/>
      <c r="G49" s="40"/>
      <c r="H49" s="40"/>
      <c r="I49" s="40">
        <f>H49*E49</f>
        <v>0</v>
      </c>
      <c r="J49" s="40"/>
      <c r="K49" s="40"/>
      <c r="L49" s="40">
        <f>I49+G49</f>
        <v>0</v>
      </c>
    </row>
    <row r="50" spans="1:12" ht="13.5">
      <c r="A50" s="30"/>
      <c r="B50" s="27" t="s">
        <v>32</v>
      </c>
      <c r="C50" s="14" t="s">
        <v>9</v>
      </c>
      <c r="D50" s="15">
        <v>1.75</v>
      </c>
      <c r="E50" s="40">
        <f>E48*D50</f>
        <v>144.4275</v>
      </c>
      <c r="F50" s="40"/>
      <c r="G50" s="40"/>
      <c r="H50" s="40"/>
      <c r="I50" s="40"/>
      <c r="J50" s="40"/>
      <c r="K50" s="40">
        <f>J50*E50</f>
        <v>0</v>
      </c>
      <c r="L50" s="40">
        <f>K50</f>
        <v>0</v>
      </c>
    </row>
    <row r="51" spans="1:12" ht="16.5">
      <c r="A51" s="28"/>
      <c r="B51" s="112" t="s">
        <v>61</v>
      </c>
      <c r="C51" s="112"/>
      <c r="D51" s="112"/>
      <c r="E51" s="112"/>
      <c r="F51" s="55"/>
      <c r="G51" s="56"/>
      <c r="H51" s="57"/>
      <c r="I51" s="56"/>
      <c r="J51" s="56"/>
      <c r="K51" s="56"/>
      <c r="L51" s="58"/>
    </row>
    <row r="52" spans="1:12" ht="27">
      <c r="A52" s="30">
        <v>1</v>
      </c>
      <c r="B52" s="43" t="s">
        <v>76</v>
      </c>
      <c r="C52" s="29" t="s">
        <v>4</v>
      </c>
      <c r="D52" s="22"/>
      <c r="E52" s="26">
        <v>1.71</v>
      </c>
      <c r="F52" s="40"/>
      <c r="G52" s="40"/>
      <c r="H52" s="40"/>
      <c r="I52" s="40"/>
      <c r="J52" s="40"/>
      <c r="K52" s="40"/>
      <c r="L52" s="40"/>
    </row>
    <row r="53" spans="1:12" ht="13.5">
      <c r="A53" s="30"/>
      <c r="B53" s="51" t="s">
        <v>3</v>
      </c>
      <c r="C53" s="23" t="s">
        <v>2</v>
      </c>
      <c r="D53" s="24">
        <v>1</v>
      </c>
      <c r="E53" s="39">
        <f>E52*D53</f>
        <v>1.71</v>
      </c>
      <c r="F53" s="39"/>
      <c r="G53" s="39"/>
      <c r="H53" s="39"/>
      <c r="I53" s="39">
        <f>H53*E53</f>
        <v>0</v>
      </c>
      <c r="J53" s="40"/>
      <c r="K53" s="40"/>
      <c r="L53" s="40">
        <f>I53+G53</f>
        <v>0</v>
      </c>
    </row>
    <row r="54" spans="1:12" ht="40.5">
      <c r="A54" s="16">
        <v>2</v>
      </c>
      <c r="B54" s="43" t="s">
        <v>77</v>
      </c>
      <c r="C54" s="29" t="s">
        <v>4</v>
      </c>
      <c r="D54" s="22"/>
      <c r="E54" s="26">
        <v>24.22</v>
      </c>
      <c r="F54" s="40"/>
      <c r="G54" s="40"/>
      <c r="H54" s="40"/>
      <c r="I54" s="40"/>
      <c r="J54" s="40"/>
      <c r="K54" s="40"/>
      <c r="L54" s="40"/>
    </row>
    <row r="55" spans="1:12" ht="13.5">
      <c r="A55" s="30"/>
      <c r="B55" s="51" t="s">
        <v>3</v>
      </c>
      <c r="C55" s="23" t="s">
        <v>2</v>
      </c>
      <c r="D55" s="24">
        <v>1</v>
      </c>
      <c r="E55" s="39">
        <f>E54*D55</f>
        <v>24.22</v>
      </c>
      <c r="F55" s="39"/>
      <c r="G55" s="39"/>
      <c r="H55" s="39"/>
      <c r="I55" s="39">
        <f>H55*E55</f>
        <v>0</v>
      </c>
      <c r="J55" s="40"/>
      <c r="K55" s="40"/>
      <c r="L55" s="40">
        <f>I55+G55</f>
        <v>0</v>
      </c>
    </row>
    <row r="56" spans="1:12" ht="31.5" customHeight="1">
      <c r="A56" s="16">
        <v>3</v>
      </c>
      <c r="B56" s="43" t="s">
        <v>62</v>
      </c>
      <c r="C56" s="29" t="s">
        <v>4</v>
      </c>
      <c r="D56" s="22"/>
      <c r="E56" s="26">
        <v>33</v>
      </c>
      <c r="F56" s="40"/>
      <c r="G56" s="40"/>
      <c r="H56" s="40"/>
      <c r="I56" s="40"/>
      <c r="J56" s="40"/>
      <c r="K56" s="40"/>
      <c r="L56" s="40"/>
    </row>
    <row r="57" spans="1:12" ht="13.5">
      <c r="A57" s="30"/>
      <c r="B57" s="51" t="s">
        <v>3</v>
      </c>
      <c r="C57" s="23" t="s">
        <v>2</v>
      </c>
      <c r="D57" s="24">
        <v>1</v>
      </c>
      <c r="E57" s="39">
        <f>E56*D57</f>
        <v>33</v>
      </c>
      <c r="F57" s="39"/>
      <c r="G57" s="39"/>
      <c r="H57" s="39"/>
      <c r="I57" s="39">
        <f>H57*E57</f>
        <v>0</v>
      </c>
      <c r="J57" s="39"/>
      <c r="K57" s="39"/>
      <c r="L57" s="39">
        <f>I57+G57</f>
        <v>0</v>
      </c>
    </row>
    <row r="58" spans="1:12" ht="13.5">
      <c r="A58" s="16">
        <v>4</v>
      </c>
      <c r="B58" s="43" t="s">
        <v>63</v>
      </c>
      <c r="C58" s="29" t="s">
        <v>4</v>
      </c>
      <c r="D58" s="22"/>
      <c r="E58" s="53">
        <v>2.64</v>
      </c>
      <c r="F58" s="40"/>
      <c r="G58" s="40"/>
      <c r="H58" s="40"/>
      <c r="I58" s="40"/>
      <c r="J58" s="40"/>
      <c r="K58" s="40"/>
      <c r="L58" s="40"/>
    </row>
    <row r="59" spans="1:12" ht="13.5">
      <c r="A59" s="30"/>
      <c r="B59" s="51" t="s">
        <v>3</v>
      </c>
      <c r="C59" s="23" t="s">
        <v>2</v>
      </c>
      <c r="D59" s="24">
        <v>1</v>
      </c>
      <c r="E59" s="39">
        <f>E58*D59</f>
        <v>2.64</v>
      </c>
      <c r="F59" s="39"/>
      <c r="G59" s="39"/>
      <c r="H59" s="39"/>
      <c r="I59" s="39">
        <f>H59*E59</f>
        <v>0</v>
      </c>
      <c r="J59" s="39"/>
      <c r="K59" s="39"/>
      <c r="L59" s="39">
        <f>I59+G59</f>
        <v>0</v>
      </c>
    </row>
    <row r="60" spans="1:12" ht="13.5">
      <c r="A60" s="30"/>
      <c r="B60" s="27" t="s">
        <v>59</v>
      </c>
      <c r="C60" s="14" t="s">
        <v>4</v>
      </c>
      <c r="D60" s="15">
        <v>1.21</v>
      </c>
      <c r="E60" s="40">
        <f>E58*D60</f>
        <v>3.1944</v>
      </c>
      <c r="F60" s="40"/>
      <c r="G60" s="40">
        <f>F60*E60</f>
        <v>0</v>
      </c>
      <c r="H60" s="40"/>
      <c r="I60" s="40"/>
      <c r="J60" s="40"/>
      <c r="K60" s="40"/>
      <c r="L60" s="40">
        <f>G60</f>
        <v>0</v>
      </c>
    </row>
    <row r="61" spans="1:12" ht="13.5">
      <c r="A61" s="30"/>
      <c r="B61" s="42" t="s">
        <v>64</v>
      </c>
      <c r="C61" s="23" t="s">
        <v>48</v>
      </c>
      <c r="D61" s="24"/>
      <c r="E61" s="39">
        <v>1</v>
      </c>
      <c r="F61" s="39"/>
      <c r="G61" s="39"/>
      <c r="H61" s="39"/>
      <c r="I61" s="39"/>
      <c r="J61" s="39"/>
      <c r="K61" s="39">
        <f>J61</f>
        <v>0</v>
      </c>
      <c r="L61" s="40">
        <f>K61</f>
        <v>0</v>
      </c>
    </row>
    <row r="62" spans="1:12" ht="17.25" customHeight="1">
      <c r="A62" s="16">
        <v>5</v>
      </c>
      <c r="B62" s="43" t="s">
        <v>65</v>
      </c>
      <c r="C62" s="29" t="s">
        <v>4</v>
      </c>
      <c r="D62" s="22"/>
      <c r="E62" s="53">
        <v>14.78</v>
      </c>
      <c r="F62" s="40"/>
      <c r="G62" s="40"/>
      <c r="H62" s="40"/>
      <c r="I62" s="40"/>
      <c r="J62" s="40"/>
      <c r="K62" s="40"/>
      <c r="L62" s="40"/>
    </row>
    <row r="63" spans="1:12" ht="13.5">
      <c r="A63" s="30"/>
      <c r="B63" s="51" t="s">
        <v>3</v>
      </c>
      <c r="C63" s="23" t="s">
        <v>2</v>
      </c>
      <c r="D63" s="24">
        <v>1</v>
      </c>
      <c r="E63" s="39">
        <f>E62*D63</f>
        <v>14.78</v>
      </c>
      <c r="F63" s="39"/>
      <c r="G63" s="39"/>
      <c r="H63" s="39"/>
      <c r="I63" s="39">
        <f>H63*E63</f>
        <v>0</v>
      </c>
      <c r="J63" s="39"/>
      <c r="K63" s="39"/>
      <c r="L63" s="39">
        <f>I63+G63</f>
        <v>0</v>
      </c>
    </row>
    <row r="64" spans="1:12" ht="13.5">
      <c r="A64" s="30"/>
      <c r="B64" s="51" t="s">
        <v>58</v>
      </c>
      <c r="C64" s="23" t="s">
        <v>2</v>
      </c>
      <c r="D64" s="24">
        <v>1</v>
      </c>
      <c r="E64" s="39">
        <f>E62*D64</f>
        <v>14.78</v>
      </c>
      <c r="F64" s="39"/>
      <c r="G64" s="39"/>
      <c r="H64" s="39"/>
      <c r="I64" s="39"/>
      <c r="J64" s="39"/>
      <c r="K64" s="39">
        <f>J64*E64</f>
        <v>0</v>
      </c>
      <c r="L64" s="39">
        <f>K64</f>
        <v>0</v>
      </c>
    </row>
    <row r="65" spans="1:12" ht="13.5">
      <c r="A65" s="30"/>
      <c r="B65" s="27" t="s">
        <v>37</v>
      </c>
      <c r="C65" s="14" t="s">
        <v>4</v>
      </c>
      <c r="D65" s="15">
        <v>1.02</v>
      </c>
      <c r="E65" s="40">
        <f>E62*D65</f>
        <v>15.0756</v>
      </c>
      <c r="F65" s="40"/>
      <c r="G65" s="40">
        <f>F65*E65</f>
        <v>0</v>
      </c>
      <c r="H65" s="40"/>
      <c r="I65" s="40"/>
      <c r="J65" s="40"/>
      <c r="K65" s="40"/>
      <c r="L65" s="40">
        <f>K65+I65+G65</f>
        <v>0</v>
      </c>
    </row>
    <row r="66" spans="1:12" ht="13.5">
      <c r="A66" s="30"/>
      <c r="B66" s="27" t="s">
        <v>66</v>
      </c>
      <c r="C66" s="14" t="s">
        <v>5</v>
      </c>
      <c r="D66" s="15">
        <v>2.26</v>
      </c>
      <c r="E66" s="40">
        <f>E62*D66</f>
        <v>33.40279999999999</v>
      </c>
      <c r="F66" s="40"/>
      <c r="G66" s="40">
        <f aca="true" t="shared" si="0" ref="G66:G71">F66*E66</f>
        <v>0</v>
      </c>
      <c r="H66" s="40"/>
      <c r="I66" s="40"/>
      <c r="J66" s="40"/>
      <c r="K66" s="40"/>
      <c r="L66" s="40">
        <f aca="true" t="shared" si="1" ref="L66:L71">K66+I66+G66</f>
        <v>0</v>
      </c>
    </row>
    <row r="67" spans="1:12" ht="13.5">
      <c r="A67" s="30"/>
      <c r="B67" s="27" t="s">
        <v>67</v>
      </c>
      <c r="C67" s="14" t="s">
        <v>4</v>
      </c>
      <c r="D67" s="15">
        <v>0.2</v>
      </c>
      <c r="E67" s="40">
        <f>E62*D67</f>
        <v>2.956</v>
      </c>
      <c r="F67" s="40"/>
      <c r="G67" s="40">
        <f t="shared" si="0"/>
        <v>0</v>
      </c>
      <c r="H67" s="40"/>
      <c r="I67" s="40"/>
      <c r="J67" s="40"/>
      <c r="K67" s="40"/>
      <c r="L67" s="40">
        <f t="shared" si="1"/>
        <v>0</v>
      </c>
    </row>
    <row r="68" spans="1:12" ht="13.5">
      <c r="A68" s="30"/>
      <c r="B68" s="27" t="s">
        <v>69</v>
      </c>
      <c r="C68" s="14" t="s">
        <v>9</v>
      </c>
      <c r="D68" s="15" t="s">
        <v>68</v>
      </c>
      <c r="E68" s="40">
        <v>0.5</v>
      </c>
      <c r="F68" s="40"/>
      <c r="G68" s="40">
        <f t="shared" si="0"/>
        <v>0</v>
      </c>
      <c r="H68" s="40"/>
      <c r="I68" s="40"/>
      <c r="J68" s="40"/>
      <c r="K68" s="40"/>
      <c r="L68" s="40">
        <f t="shared" si="1"/>
        <v>0</v>
      </c>
    </row>
    <row r="69" spans="1:12" ht="13.5">
      <c r="A69" s="30"/>
      <c r="B69" s="27" t="s">
        <v>70</v>
      </c>
      <c r="C69" s="14" t="s">
        <v>9</v>
      </c>
      <c r="D69" s="15" t="s">
        <v>68</v>
      </c>
      <c r="E69" s="40">
        <v>0.1</v>
      </c>
      <c r="F69" s="40"/>
      <c r="G69" s="40">
        <f t="shared" si="0"/>
        <v>0</v>
      </c>
      <c r="H69" s="40"/>
      <c r="I69" s="40"/>
      <c r="J69" s="40"/>
      <c r="K69" s="40"/>
      <c r="L69" s="40">
        <f t="shared" si="1"/>
        <v>0</v>
      </c>
    </row>
    <row r="70" spans="1:12" ht="13.5">
      <c r="A70" s="30"/>
      <c r="B70" s="27" t="s">
        <v>71</v>
      </c>
      <c r="C70" s="14" t="s">
        <v>9</v>
      </c>
      <c r="D70" s="15" t="s">
        <v>68</v>
      </c>
      <c r="E70" s="40">
        <v>0.02</v>
      </c>
      <c r="F70" s="40"/>
      <c r="G70" s="40">
        <f t="shared" si="0"/>
        <v>0</v>
      </c>
      <c r="H70" s="40"/>
      <c r="I70" s="40"/>
      <c r="J70" s="40"/>
      <c r="K70" s="40"/>
      <c r="L70" s="40">
        <f t="shared" si="1"/>
        <v>0</v>
      </c>
    </row>
    <row r="71" spans="1:12" ht="13.5">
      <c r="A71" s="30"/>
      <c r="B71" s="42" t="s">
        <v>14</v>
      </c>
      <c r="C71" s="23" t="s">
        <v>2</v>
      </c>
      <c r="D71" s="24">
        <v>1.31</v>
      </c>
      <c r="E71" s="39">
        <f>E62*D71</f>
        <v>19.3618</v>
      </c>
      <c r="F71" s="39"/>
      <c r="G71" s="39">
        <f t="shared" si="0"/>
        <v>0</v>
      </c>
      <c r="H71" s="39"/>
      <c r="I71" s="39"/>
      <c r="J71" s="40"/>
      <c r="K71" s="40"/>
      <c r="L71" s="40">
        <f t="shared" si="1"/>
        <v>0</v>
      </c>
    </row>
    <row r="72" spans="1:12" ht="13.5">
      <c r="A72" s="16">
        <v>6</v>
      </c>
      <c r="B72" s="43" t="s">
        <v>73</v>
      </c>
      <c r="C72" s="29" t="s">
        <v>4</v>
      </c>
      <c r="D72" s="22"/>
      <c r="E72" s="53">
        <v>1.9</v>
      </c>
      <c r="F72" s="40"/>
      <c r="G72" s="40"/>
      <c r="H72" s="40"/>
      <c r="I72" s="40"/>
      <c r="J72" s="40"/>
      <c r="K72" s="40"/>
      <c r="L72" s="40"/>
    </row>
    <row r="73" spans="1:12" ht="13.5">
      <c r="A73" s="30"/>
      <c r="B73" s="51" t="s">
        <v>3</v>
      </c>
      <c r="C73" s="23" t="s">
        <v>2</v>
      </c>
      <c r="D73" s="24">
        <v>1</v>
      </c>
      <c r="E73" s="39">
        <f>E72*D73</f>
        <v>1.9</v>
      </c>
      <c r="F73" s="39"/>
      <c r="G73" s="39"/>
      <c r="H73" s="39"/>
      <c r="I73" s="39">
        <f>H73*E73</f>
        <v>0</v>
      </c>
      <c r="J73" s="39"/>
      <c r="K73" s="39"/>
      <c r="L73" s="39">
        <f>I73+G73</f>
        <v>0</v>
      </c>
    </row>
    <row r="74" spans="1:12" ht="13.5">
      <c r="A74" s="30"/>
      <c r="B74" s="51" t="s">
        <v>58</v>
      </c>
      <c r="C74" s="23" t="s">
        <v>2</v>
      </c>
      <c r="D74" s="24">
        <v>1</v>
      </c>
      <c r="E74" s="39">
        <f>E72*D74</f>
        <v>1.9</v>
      </c>
      <c r="F74" s="39"/>
      <c r="G74" s="39"/>
      <c r="H74" s="39"/>
      <c r="I74" s="39"/>
      <c r="J74" s="39"/>
      <c r="K74" s="39">
        <f>J74*E74</f>
        <v>0</v>
      </c>
      <c r="L74" s="39">
        <f>K74</f>
        <v>0</v>
      </c>
    </row>
    <row r="75" spans="1:12" ht="13.5">
      <c r="A75" s="30"/>
      <c r="B75" s="27" t="s">
        <v>37</v>
      </c>
      <c r="C75" s="14" t="s">
        <v>4</v>
      </c>
      <c r="D75" s="15">
        <v>1.02</v>
      </c>
      <c r="E75" s="40">
        <f>E72*D75</f>
        <v>1.938</v>
      </c>
      <c r="F75" s="40"/>
      <c r="G75" s="40">
        <f aca="true" t="shared" si="2" ref="G75:G80">F75*E75</f>
        <v>0</v>
      </c>
      <c r="H75" s="40"/>
      <c r="I75" s="40"/>
      <c r="J75" s="40"/>
      <c r="K75" s="40"/>
      <c r="L75" s="40">
        <f aca="true" t="shared" si="3" ref="L75:L80">K75+I75+G75</f>
        <v>0</v>
      </c>
    </row>
    <row r="76" spans="1:12" ht="13.5">
      <c r="A76" s="30"/>
      <c r="B76" s="27" t="s">
        <v>66</v>
      </c>
      <c r="C76" s="14" t="s">
        <v>5</v>
      </c>
      <c r="D76" s="15">
        <v>2.46</v>
      </c>
      <c r="E76" s="40">
        <f>E72*D76</f>
        <v>4.6739999999999995</v>
      </c>
      <c r="F76" s="40"/>
      <c r="G76" s="40">
        <f t="shared" si="2"/>
        <v>0</v>
      </c>
      <c r="H76" s="40"/>
      <c r="I76" s="40"/>
      <c r="J76" s="40"/>
      <c r="K76" s="40"/>
      <c r="L76" s="40">
        <f t="shared" si="3"/>
        <v>0</v>
      </c>
    </row>
    <row r="77" spans="1:12" ht="13.5">
      <c r="A77" s="30"/>
      <c r="B77" s="27" t="s">
        <v>67</v>
      </c>
      <c r="C77" s="14" t="s">
        <v>4</v>
      </c>
      <c r="D77" s="15">
        <v>0.2</v>
      </c>
      <c r="E77" s="40">
        <f>E72*D77</f>
        <v>0.38</v>
      </c>
      <c r="F77" s="40"/>
      <c r="G77" s="40">
        <f t="shared" si="2"/>
        <v>0</v>
      </c>
      <c r="H77" s="40"/>
      <c r="I77" s="40"/>
      <c r="J77" s="40"/>
      <c r="K77" s="40"/>
      <c r="L77" s="40">
        <f t="shared" si="3"/>
        <v>0</v>
      </c>
    </row>
    <row r="78" spans="1:12" ht="13.5">
      <c r="A78" s="30"/>
      <c r="B78" s="27" t="s">
        <v>60</v>
      </c>
      <c r="C78" s="14" t="s">
        <v>9</v>
      </c>
      <c r="D78" s="15" t="s">
        <v>68</v>
      </c>
      <c r="E78" s="40">
        <v>0.35</v>
      </c>
      <c r="F78" s="40"/>
      <c r="G78" s="40">
        <f t="shared" si="2"/>
        <v>0</v>
      </c>
      <c r="H78" s="40"/>
      <c r="I78" s="40"/>
      <c r="J78" s="40"/>
      <c r="K78" s="40"/>
      <c r="L78" s="40">
        <f t="shared" si="3"/>
        <v>0</v>
      </c>
    </row>
    <row r="79" spans="1:12" ht="13.5">
      <c r="A79" s="30"/>
      <c r="B79" s="27" t="s">
        <v>71</v>
      </c>
      <c r="C79" s="14" t="s">
        <v>9</v>
      </c>
      <c r="D79" s="15" t="s">
        <v>68</v>
      </c>
      <c r="E79" s="40">
        <v>0.03</v>
      </c>
      <c r="F79" s="40"/>
      <c r="G79" s="40">
        <f t="shared" si="2"/>
        <v>0</v>
      </c>
      <c r="H79" s="40"/>
      <c r="I79" s="40"/>
      <c r="J79" s="40"/>
      <c r="K79" s="40"/>
      <c r="L79" s="40">
        <f t="shared" si="3"/>
        <v>0</v>
      </c>
    </row>
    <row r="80" spans="1:12" ht="13.5">
      <c r="A80" s="30"/>
      <c r="B80" s="42" t="s">
        <v>14</v>
      </c>
      <c r="C80" s="23" t="s">
        <v>2</v>
      </c>
      <c r="D80" s="24">
        <v>1.31</v>
      </c>
      <c r="E80" s="39">
        <f>E72*D80</f>
        <v>2.489</v>
      </c>
      <c r="F80" s="39"/>
      <c r="G80" s="39">
        <f t="shared" si="2"/>
        <v>0</v>
      </c>
      <c r="H80" s="39"/>
      <c r="I80" s="39"/>
      <c r="J80" s="40"/>
      <c r="K80" s="40"/>
      <c r="L80" s="40">
        <f t="shared" si="3"/>
        <v>0</v>
      </c>
    </row>
    <row r="81" spans="1:12" ht="13.5">
      <c r="A81" s="16">
        <v>7</v>
      </c>
      <c r="B81" s="43" t="s">
        <v>74</v>
      </c>
      <c r="C81" s="29" t="s">
        <v>4</v>
      </c>
      <c r="D81" s="22"/>
      <c r="E81" s="53">
        <v>5.5</v>
      </c>
      <c r="F81" s="40"/>
      <c r="G81" s="40"/>
      <c r="H81" s="40"/>
      <c r="I81" s="40"/>
      <c r="J81" s="40"/>
      <c r="K81" s="40"/>
      <c r="L81" s="40"/>
    </row>
    <row r="82" spans="1:12" ht="13.5">
      <c r="A82" s="30"/>
      <c r="B82" s="51" t="s">
        <v>3</v>
      </c>
      <c r="C82" s="23" t="s">
        <v>2</v>
      </c>
      <c r="D82" s="24">
        <v>1</v>
      </c>
      <c r="E82" s="39">
        <f>E81*D82</f>
        <v>5.5</v>
      </c>
      <c r="F82" s="39"/>
      <c r="G82" s="39"/>
      <c r="H82" s="39"/>
      <c r="I82" s="39">
        <f>H82*E82</f>
        <v>0</v>
      </c>
      <c r="J82" s="39"/>
      <c r="K82" s="39"/>
      <c r="L82" s="39">
        <f>I82+G82</f>
        <v>0</v>
      </c>
    </row>
    <row r="83" spans="1:12" ht="13.5">
      <c r="A83" s="30"/>
      <c r="B83" s="51" t="s">
        <v>58</v>
      </c>
      <c r="C83" s="23" t="s">
        <v>2</v>
      </c>
      <c r="D83" s="24">
        <v>1</v>
      </c>
      <c r="E83" s="39">
        <f>E81*D83</f>
        <v>5.5</v>
      </c>
      <c r="F83" s="39"/>
      <c r="G83" s="39"/>
      <c r="H83" s="39"/>
      <c r="I83" s="39"/>
      <c r="J83" s="39"/>
      <c r="K83" s="39">
        <f>J83*E83</f>
        <v>0</v>
      </c>
      <c r="L83" s="39">
        <f>K83</f>
        <v>0</v>
      </c>
    </row>
    <row r="84" spans="1:12" ht="13.5">
      <c r="A84" s="30"/>
      <c r="B84" s="27" t="s">
        <v>37</v>
      </c>
      <c r="C84" s="14" t="s">
        <v>4</v>
      </c>
      <c r="D84" s="15">
        <v>1.02</v>
      </c>
      <c r="E84" s="40">
        <f>E81*D84</f>
        <v>5.61</v>
      </c>
      <c r="F84" s="40"/>
      <c r="G84" s="40">
        <f aca="true" t="shared" si="4" ref="G84:G89">F84*E84</f>
        <v>0</v>
      </c>
      <c r="H84" s="40"/>
      <c r="I84" s="40"/>
      <c r="J84" s="40"/>
      <c r="K84" s="40"/>
      <c r="L84" s="40">
        <f aca="true" t="shared" si="5" ref="L84:L89">K84+I84+G84</f>
        <v>0</v>
      </c>
    </row>
    <row r="85" spans="1:12" ht="13.5">
      <c r="A85" s="30"/>
      <c r="B85" s="27" t="s">
        <v>66</v>
      </c>
      <c r="C85" s="14" t="s">
        <v>5</v>
      </c>
      <c r="D85" s="15">
        <v>2.46</v>
      </c>
      <c r="E85" s="40">
        <f>E81*D85</f>
        <v>13.53</v>
      </c>
      <c r="F85" s="40"/>
      <c r="G85" s="40">
        <f t="shared" si="4"/>
        <v>0</v>
      </c>
      <c r="H85" s="40"/>
      <c r="I85" s="40"/>
      <c r="J85" s="40"/>
      <c r="K85" s="40"/>
      <c r="L85" s="40">
        <f t="shared" si="5"/>
        <v>0</v>
      </c>
    </row>
    <row r="86" spans="1:12" ht="13.5">
      <c r="A86" s="30"/>
      <c r="B86" s="27" t="s">
        <v>67</v>
      </c>
      <c r="C86" s="14" t="s">
        <v>4</v>
      </c>
      <c r="D86" s="15">
        <v>0.2</v>
      </c>
      <c r="E86" s="40">
        <f>E81*D86</f>
        <v>1.1</v>
      </c>
      <c r="F86" s="40"/>
      <c r="G86" s="40">
        <f t="shared" si="4"/>
        <v>0</v>
      </c>
      <c r="H86" s="40"/>
      <c r="I86" s="40"/>
      <c r="J86" s="40"/>
      <c r="K86" s="40"/>
      <c r="L86" s="40">
        <f t="shared" si="5"/>
        <v>0</v>
      </c>
    </row>
    <row r="87" spans="1:12" ht="13.5">
      <c r="A87" s="30"/>
      <c r="B87" s="27" t="s">
        <v>60</v>
      </c>
      <c r="C87" s="14" t="s">
        <v>9</v>
      </c>
      <c r="D87" s="15" t="s">
        <v>68</v>
      </c>
      <c r="E87" s="40">
        <v>0.35</v>
      </c>
      <c r="F87" s="40"/>
      <c r="G87" s="40">
        <f t="shared" si="4"/>
        <v>0</v>
      </c>
      <c r="H87" s="40"/>
      <c r="I87" s="40"/>
      <c r="J87" s="40"/>
      <c r="K87" s="40"/>
      <c r="L87" s="40">
        <f t="shared" si="5"/>
        <v>0</v>
      </c>
    </row>
    <row r="88" spans="1:12" ht="13.5">
      <c r="A88" s="30"/>
      <c r="B88" s="27" t="s">
        <v>71</v>
      </c>
      <c r="C88" s="14" t="s">
        <v>9</v>
      </c>
      <c r="D88" s="15" t="s">
        <v>68</v>
      </c>
      <c r="E88" s="40">
        <v>0.07</v>
      </c>
      <c r="F88" s="40"/>
      <c r="G88" s="40">
        <f t="shared" si="4"/>
        <v>0</v>
      </c>
      <c r="H88" s="40"/>
      <c r="I88" s="40"/>
      <c r="J88" s="40"/>
      <c r="K88" s="40"/>
      <c r="L88" s="40">
        <f t="shared" si="5"/>
        <v>0</v>
      </c>
    </row>
    <row r="89" spans="1:12" ht="13.5">
      <c r="A89" s="30"/>
      <c r="B89" s="42" t="s">
        <v>14</v>
      </c>
      <c r="C89" s="23" t="s">
        <v>2</v>
      </c>
      <c r="D89" s="24">
        <v>1.31</v>
      </c>
      <c r="E89" s="39">
        <f>E81*D89</f>
        <v>7.205</v>
      </c>
      <c r="F89" s="39"/>
      <c r="G89" s="39">
        <f t="shared" si="4"/>
        <v>0</v>
      </c>
      <c r="H89" s="39"/>
      <c r="I89" s="39"/>
      <c r="J89" s="40"/>
      <c r="K89" s="40"/>
      <c r="L89" s="40">
        <f t="shared" si="5"/>
        <v>0</v>
      </c>
    </row>
    <row r="90" spans="1:12" ht="27">
      <c r="A90" s="31">
        <v>8</v>
      </c>
      <c r="B90" s="43" t="s">
        <v>72</v>
      </c>
      <c r="C90" s="29" t="s">
        <v>4</v>
      </c>
      <c r="D90" s="22"/>
      <c r="E90" s="26">
        <v>6</v>
      </c>
      <c r="F90" s="40"/>
      <c r="G90" s="40"/>
      <c r="H90" s="40"/>
      <c r="I90" s="40"/>
      <c r="J90" s="40"/>
      <c r="K90" s="40"/>
      <c r="L90" s="40"/>
    </row>
    <row r="91" spans="1:12" ht="13.5">
      <c r="A91" s="18"/>
      <c r="B91" s="51" t="s">
        <v>3</v>
      </c>
      <c r="C91" s="23" t="s">
        <v>2</v>
      </c>
      <c r="D91" s="24">
        <v>1</v>
      </c>
      <c r="E91" s="39">
        <f>E90*D91</f>
        <v>6</v>
      </c>
      <c r="F91" s="39"/>
      <c r="G91" s="39"/>
      <c r="H91" s="39"/>
      <c r="I91" s="39">
        <f>H91*E91</f>
        <v>0</v>
      </c>
      <c r="J91" s="39"/>
      <c r="K91" s="39"/>
      <c r="L91" s="39">
        <f>I91+G91</f>
        <v>0</v>
      </c>
    </row>
    <row r="92" spans="1:12" ht="13.5">
      <c r="A92" s="18"/>
      <c r="B92" s="51" t="s">
        <v>58</v>
      </c>
      <c r="C92" s="23" t="s">
        <v>2</v>
      </c>
      <c r="D92" s="24">
        <v>1</v>
      </c>
      <c r="E92" s="39">
        <f>E90*D92</f>
        <v>6</v>
      </c>
      <c r="F92" s="39"/>
      <c r="G92" s="39"/>
      <c r="H92" s="39"/>
      <c r="I92" s="39"/>
      <c r="J92" s="39"/>
      <c r="K92" s="39">
        <f>J92*E92</f>
        <v>0</v>
      </c>
      <c r="L92" s="39">
        <f>K92</f>
        <v>0</v>
      </c>
    </row>
    <row r="93" spans="1:12" ht="16.5" customHeight="1">
      <c r="A93" s="18"/>
      <c r="B93" s="27" t="s">
        <v>37</v>
      </c>
      <c r="C93" s="14" t="s">
        <v>4</v>
      </c>
      <c r="D93" s="15">
        <v>1.02</v>
      </c>
      <c r="E93" s="40">
        <f>E90*D93</f>
        <v>6.12</v>
      </c>
      <c r="F93" s="40"/>
      <c r="G93" s="40">
        <f aca="true" t="shared" si="6" ref="G93:G98">F93*E93</f>
        <v>0</v>
      </c>
      <c r="H93" s="40"/>
      <c r="I93" s="40"/>
      <c r="J93" s="40"/>
      <c r="K93" s="40"/>
      <c r="L93" s="40">
        <f aca="true" t="shared" si="7" ref="L93:L98">K93+I93+G93</f>
        <v>0</v>
      </c>
    </row>
    <row r="94" spans="1:12" ht="13.5">
      <c r="A94" s="18"/>
      <c r="B94" s="27" t="s">
        <v>66</v>
      </c>
      <c r="C94" s="14" t="s">
        <v>5</v>
      </c>
      <c r="D94" s="15">
        <v>2.46</v>
      </c>
      <c r="E94" s="40">
        <f>E90*D94</f>
        <v>14.76</v>
      </c>
      <c r="F94" s="40"/>
      <c r="G94" s="40">
        <f t="shared" si="6"/>
        <v>0</v>
      </c>
      <c r="H94" s="40"/>
      <c r="I94" s="40"/>
      <c r="J94" s="40"/>
      <c r="K94" s="40"/>
      <c r="L94" s="40">
        <f t="shared" si="7"/>
        <v>0</v>
      </c>
    </row>
    <row r="95" spans="1:12" ht="13.5">
      <c r="A95" s="18"/>
      <c r="B95" s="27" t="s">
        <v>67</v>
      </c>
      <c r="C95" s="14" t="s">
        <v>4</v>
      </c>
      <c r="D95" s="15">
        <v>0.2</v>
      </c>
      <c r="E95" s="40">
        <f>E90*D95</f>
        <v>1.2000000000000002</v>
      </c>
      <c r="F95" s="40"/>
      <c r="G95" s="40">
        <f t="shared" si="6"/>
        <v>0</v>
      </c>
      <c r="H95" s="40"/>
      <c r="I95" s="40"/>
      <c r="J95" s="40"/>
      <c r="K95" s="40"/>
      <c r="L95" s="40">
        <f t="shared" si="7"/>
        <v>0</v>
      </c>
    </row>
    <row r="96" spans="1:12" ht="13.5">
      <c r="A96" s="18"/>
      <c r="B96" s="27" t="s">
        <v>69</v>
      </c>
      <c r="C96" s="14" t="s">
        <v>9</v>
      </c>
      <c r="D96" s="15" t="s">
        <v>68</v>
      </c>
      <c r="E96" s="40">
        <v>0.16</v>
      </c>
      <c r="F96" s="40"/>
      <c r="G96" s="40">
        <f t="shared" si="6"/>
        <v>0</v>
      </c>
      <c r="H96" s="40"/>
      <c r="I96" s="40"/>
      <c r="J96" s="40"/>
      <c r="K96" s="40"/>
      <c r="L96" s="40">
        <f t="shared" si="7"/>
        <v>0</v>
      </c>
    </row>
    <row r="97" spans="1:12" ht="13.5">
      <c r="A97" s="18"/>
      <c r="B97" s="27" t="s">
        <v>71</v>
      </c>
      <c r="C97" s="14" t="s">
        <v>9</v>
      </c>
      <c r="D97" s="15" t="s">
        <v>68</v>
      </c>
      <c r="E97" s="40">
        <v>0.08</v>
      </c>
      <c r="F97" s="40"/>
      <c r="G97" s="40">
        <f t="shared" si="6"/>
        <v>0</v>
      </c>
      <c r="H97" s="40"/>
      <c r="I97" s="40"/>
      <c r="J97" s="40"/>
      <c r="K97" s="40"/>
      <c r="L97" s="40">
        <f t="shared" si="7"/>
        <v>0</v>
      </c>
    </row>
    <row r="98" spans="1:12" ht="13.5">
      <c r="A98" s="18"/>
      <c r="B98" s="42" t="s">
        <v>14</v>
      </c>
      <c r="C98" s="23" t="s">
        <v>2</v>
      </c>
      <c r="D98" s="24">
        <v>1.31</v>
      </c>
      <c r="E98" s="39">
        <f>E90*D98</f>
        <v>7.86</v>
      </c>
      <c r="F98" s="39"/>
      <c r="G98" s="39">
        <f t="shared" si="6"/>
        <v>0</v>
      </c>
      <c r="H98" s="39"/>
      <c r="I98" s="39"/>
      <c r="J98" s="40"/>
      <c r="K98" s="40"/>
      <c r="L98" s="40">
        <f t="shared" si="7"/>
        <v>0</v>
      </c>
    </row>
    <row r="99" spans="1:12" ht="27">
      <c r="A99" s="31">
        <v>9</v>
      </c>
      <c r="B99" s="43" t="s">
        <v>75</v>
      </c>
      <c r="C99" s="29" t="s">
        <v>4</v>
      </c>
      <c r="D99" s="22"/>
      <c r="E99" s="26">
        <v>1.6</v>
      </c>
      <c r="F99" s="40"/>
      <c r="G99" s="40"/>
      <c r="H99" s="40"/>
      <c r="I99" s="40"/>
      <c r="J99" s="40"/>
      <c r="K99" s="40"/>
      <c r="L99" s="40"/>
    </row>
    <row r="100" spans="1:12" ht="13.5">
      <c r="A100" s="30"/>
      <c r="B100" s="51" t="s">
        <v>3</v>
      </c>
      <c r="C100" s="23" t="s">
        <v>2</v>
      </c>
      <c r="D100" s="24">
        <v>1</v>
      </c>
      <c r="E100" s="39">
        <f>E99*D100</f>
        <v>1.6</v>
      </c>
      <c r="F100" s="39"/>
      <c r="G100" s="39"/>
      <c r="H100" s="39"/>
      <c r="I100" s="39">
        <f>H100*E100</f>
        <v>0</v>
      </c>
      <c r="J100" s="39"/>
      <c r="K100" s="39"/>
      <c r="L100" s="39">
        <f>I100+G100</f>
        <v>0</v>
      </c>
    </row>
    <row r="101" spans="1:12" ht="13.5">
      <c r="A101" s="30"/>
      <c r="B101" s="51" t="s">
        <v>58</v>
      </c>
      <c r="C101" s="23" t="s">
        <v>2</v>
      </c>
      <c r="D101" s="24">
        <v>1</v>
      </c>
      <c r="E101" s="39">
        <f>E99*D101</f>
        <v>1.6</v>
      </c>
      <c r="F101" s="39"/>
      <c r="G101" s="39"/>
      <c r="H101" s="39"/>
      <c r="I101" s="39"/>
      <c r="J101" s="39"/>
      <c r="K101" s="39">
        <f>J101*E101</f>
        <v>0</v>
      </c>
      <c r="L101" s="39">
        <f>K101</f>
        <v>0</v>
      </c>
    </row>
    <row r="102" spans="1:12" ht="13.5">
      <c r="A102" s="30"/>
      <c r="B102" s="27" t="s">
        <v>37</v>
      </c>
      <c r="C102" s="14" t="s">
        <v>4</v>
      </c>
      <c r="D102" s="15">
        <v>1.02</v>
      </c>
      <c r="E102" s="40">
        <f>E99*D102</f>
        <v>1.6320000000000001</v>
      </c>
      <c r="F102" s="40"/>
      <c r="G102" s="40">
        <f aca="true" t="shared" si="8" ref="G102:G107">F102*E102</f>
        <v>0</v>
      </c>
      <c r="H102" s="40"/>
      <c r="I102" s="40"/>
      <c r="J102" s="40"/>
      <c r="K102" s="40"/>
      <c r="L102" s="40">
        <f aca="true" t="shared" si="9" ref="L102:L107">K102+I102+G102</f>
        <v>0</v>
      </c>
    </row>
    <row r="103" spans="1:12" ht="13.5">
      <c r="A103" s="30"/>
      <c r="B103" s="27" t="s">
        <v>66</v>
      </c>
      <c r="C103" s="14" t="s">
        <v>5</v>
      </c>
      <c r="D103" s="15">
        <v>2.46</v>
      </c>
      <c r="E103" s="40">
        <f>E99*D103</f>
        <v>3.936</v>
      </c>
      <c r="F103" s="40"/>
      <c r="G103" s="40">
        <f t="shared" si="8"/>
        <v>0</v>
      </c>
      <c r="H103" s="40"/>
      <c r="I103" s="40"/>
      <c r="J103" s="40"/>
      <c r="K103" s="40"/>
      <c r="L103" s="40">
        <f t="shared" si="9"/>
        <v>0</v>
      </c>
    </row>
    <row r="104" spans="1:12" ht="13.5">
      <c r="A104" s="30"/>
      <c r="B104" s="27" t="s">
        <v>67</v>
      </c>
      <c r="C104" s="14" t="s">
        <v>4</v>
      </c>
      <c r="D104" s="15">
        <v>0.2</v>
      </c>
      <c r="E104" s="40">
        <f>E99*D104</f>
        <v>0.32000000000000006</v>
      </c>
      <c r="F104" s="40"/>
      <c r="G104" s="40">
        <f t="shared" si="8"/>
        <v>0</v>
      </c>
      <c r="H104" s="40"/>
      <c r="I104" s="40"/>
      <c r="J104" s="40"/>
      <c r="K104" s="40"/>
      <c r="L104" s="40">
        <f t="shared" si="9"/>
        <v>0</v>
      </c>
    </row>
    <row r="105" spans="1:12" ht="13.5">
      <c r="A105" s="30"/>
      <c r="B105" s="27" t="s">
        <v>60</v>
      </c>
      <c r="C105" s="14" t="s">
        <v>9</v>
      </c>
      <c r="D105" s="15" t="s">
        <v>68</v>
      </c>
      <c r="E105" s="40">
        <v>0.5</v>
      </c>
      <c r="F105" s="40"/>
      <c r="G105" s="40">
        <f t="shared" si="8"/>
        <v>0</v>
      </c>
      <c r="H105" s="40"/>
      <c r="I105" s="40"/>
      <c r="J105" s="40"/>
      <c r="K105" s="40"/>
      <c r="L105" s="40">
        <f t="shared" si="9"/>
        <v>0</v>
      </c>
    </row>
    <row r="106" spans="1:12" ht="13.5">
      <c r="A106" s="30"/>
      <c r="B106" s="27" t="s">
        <v>71</v>
      </c>
      <c r="C106" s="14" t="s">
        <v>9</v>
      </c>
      <c r="D106" s="15" t="s">
        <v>68</v>
      </c>
      <c r="E106" s="40">
        <v>0.012</v>
      </c>
      <c r="F106" s="40"/>
      <c r="G106" s="40">
        <f t="shared" si="8"/>
        <v>0</v>
      </c>
      <c r="H106" s="40"/>
      <c r="I106" s="40"/>
      <c r="J106" s="40"/>
      <c r="K106" s="40"/>
      <c r="L106" s="40">
        <f t="shared" si="9"/>
        <v>0</v>
      </c>
    </row>
    <row r="107" spans="1:12" ht="13.5">
      <c r="A107" s="30"/>
      <c r="B107" s="42" t="s">
        <v>14</v>
      </c>
      <c r="C107" s="23" t="s">
        <v>2</v>
      </c>
      <c r="D107" s="24">
        <v>1.31</v>
      </c>
      <c r="E107" s="39">
        <f>E99*D107</f>
        <v>2.096</v>
      </c>
      <c r="F107" s="39"/>
      <c r="G107" s="39">
        <f t="shared" si="8"/>
        <v>0</v>
      </c>
      <c r="H107" s="39"/>
      <c r="I107" s="39"/>
      <c r="J107" s="39"/>
      <c r="K107" s="39"/>
      <c r="L107" s="39">
        <f t="shared" si="9"/>
        <v>0</v>
      </c>
    </row>
    <row r="108" spans="1:12" ht="40.5">
      <c r="A108" s="16">
        <v>10</v>
      </c>
      <c r="B108" s="37" t="s">
        <v>119</v>
      </c>
      <c r="C108" s="33" t="s">
        <v>5</v>
      </c>
      <c r="D108" s="34"/>
      <c r="E108" s="38">
        <v>157</v>
      </c>
      <c r="F108" s="39"/>
      <c r="G108" s="39"/>
      <c r="H108" s="39"/>
      <c r="I108" s="39"/>
      <c r="J108" s="40"/>
      <c r="K108" s="40"/>
      <c r="L108" s="40"/>
    </row>
    <row r="109" spans="1:12" ht="13.5">
      <c r="A109" s="30"/>
      <c r="B109" s="51" t="s">
        <v>3</v>
      </c>
      <c r="C109" s="23" t="s">
        <v>2</v>
      </c>
      <c r="D109" s="24">
        <v>1</v>
      </c>
      <c r="E109" s="39">
        <f>E108*D109</f>
        <v>157</v>
      </c>
      <c r="F109" s="39"/>
      <c r="G109" s="39"/>
      <c r="H109" s="39"/>
      <c r="I109" s="39">
        <f>H109*E109</f>
        <v>0</v>
      </c>
      <c r="J109" s="39"/>
      <c r="K109" s="39"/>
      <c r="L109" s="39">
        <f>I109+G109</f>
        <v>0</v>
      </c>
    </row>
    <row r="110" spans="1:12" ht="13.5">
      <c r="A110" s="30"/>
      <c r="B110" s="27" t="s">
        <v>120</v>
      </c>
      <c r="C110" s="14" t="s">
        <v>4</v>
      </c>
      <c r="D110" s="15">
        <v>0.12</v>
      </c>
      <c r="E110" s="40">
        <f>E108*D110</f>
        <v>18.84</v>
      </c>
      <c r="F110" s="40"/>
      <c r="G110" s="40">
        <f>F110*E110</f>
        <v>0</v>
      </c>
      <c r="H110" s="40"/>
      <c r="I110" s="40"/>
      <c r="J110" s="40"/>
      <c r="K110" s="40"/>
      <c r="L110" s="40">
        <f>G110</f>
        <v>0</v>
      </c>
    </row>
    <row r="111" spans="1:12" ht="13.5">
      <c r="A111" s="30"/>
      <c r="B111" s="27" t="s">
        <v>37</v>
      </c>
      <c r="C111" s="14" t="s">
        <v>4</v>
      </c>
      <c r="D111" s="15">
        <v>0.1</v>
      </c>
      <c r="E111" s="40">
        <f>E108*D111</f>
        <v>15.700000000000001</v>
      </c>
      <c r="F111" s="40"/>
      <c r="G111" s="40">
        <f>F111*E111</f>
        <v>0</v>
      </c>
      <c r="H111" s="40"/>
      <c r="I111" s="40"/>
      <c r="J111" s="40"/>
      <c r="K111" s="40"/>
      <c r="L111" s="40">
        <f>K111+I111+G111</f>
        <v>0</v>
      </c>
    </row>
    <row r="112" spans="1:12" ht="13.5">
      <c r="A112" s="30"/>
      <c r="B112" s="27" t="s">
        <v>121</v>
      </c>
      <c r="C112" s="14" t="s">
        <v>9</v>
      </c>
      <c r="D112" s="15"/>
      <c r="E112" s="40">
        <v>0.65</v>
      </c>
      <c r="F112" s="40"/>
      <c r="G112" s="40">
        <f>F112*E112</f>
        <v>0</v>
      </c>
      <c r="H112" s="40"/>
      <c r="I112" s="40"/>
      <c r="J112" s="40"/>
      <c r="K112" s="40"/>
      <c r="L112" s="40">
        <f>K112+I112+G112</f>
        <v>0</v>
      </c>
    </row>
    <row r="113" spans="1:12" ht="27">
      <c r="A113" s="16">
        <v>11</v>
      </c>
      <c r="B113" s="37" t="s">
        <v>78</v>
      </c>
      <c r="C113" s="33" t="s">
        <v>9</v>
      </c>
      <c r="D113" s="34"/>
      <c r="E113" s="38">
        <v>5.75</v>
      </c>
      <c r="F113" s="39"/>
      <c r="G113" s="39"/>
      <c r="H113" s="39"/>
      <c r="I113" s="39"/>
      <c r="J113" s="40"/>
      <c r="K113" s="40"/>
      <c r="L113" s="40"/>
    </row>
    <row r="114" spans="1:12" ht="13.5">
      <c r="A114" s="30"/>
      <c r="B114" s="51" t="s">
        <v>3</v>
      </c>
      <c r="C114" s="23" t="s">
        <v>2</v>
      </c>
      <c r="D114" s="24">
        <v>1</v>
      </c>
      <c r="E114" s="39">
        <f>E113*D114</f>
        <v>5.75</v>
      </c>
      <c r="F114" s="39"/>
      <c r="G114" s="39"/>
      <c r="H114" s="39"/>
      <c r="I114" s="39">
        <f>H114*E114</f>
        <v>0</v>
      </c>
      <c r="J114" s="39"/>
      <c r="K114" s="39"/>
      <c r="L114" s="39">
        <f>I114+G114</f>
        <v>0</v>
      </c>
    </row>
    <row r="115" spans="1:12" ht="13.5">
      <c r="A115" s="30"/>
      <c r="B115" s="51" t="s">
        <v>40</v>
      </c>
      <c r="C115" s="23" t="s">
        <v>48</v>
      </c>
      <c r="D115" s="24"/>
      <c r="E115" s="39">
        <v>2</v>
      </c>
      <c r="F115" s="39"/>
      <c r="G115" s="39"/>
      <c r="H115" s="39"/>
      <c r="I115" s="39"/>
      <c r="J115" s="39"/>
      <c r="K115" s="39">
        <f>J115*E115</f>
        <v>0</v>
      </c>
      <c r="L115" s="39">
        <f>K115+I115+G115</f>
        <v>0</v>
      </c>
    </row>
    <row r="116" spans="1:12" ht="13.5">
      <c r="A116" s="30"/>
      <c r="B116" s="42" t="s">
        <v>79</v>
      </c>
      <c r="C116" s="23" t="s">
        <v>9</v>
      </c>
      <c r="D116" s="24" t="s">
        <v>68</v>
      </c>
      <c r="E116" s="85">
        <v>0.582</v>
      </c>
      <c r="F116" s="39"/>
      <c r="G116" s="39">
        <f>F116*E116</f>
        <v>0</v>
      </c>
      <c r="H116" s="39"/>
      <c r="I116" s="39"/>
      <c r="J116" s="40"/>
      <c r="K116" s="40"/>
      <c r="L116" s="39">
        <f aca="true" t="shared" si="10" ref="L116:L125">K116+I116+G116</f>
        <v>0</v>
      </c>
    </row>
    <row r="117" spans="1:12" ht="13.5">
      <c r="A117" s="30"/>
      <c r="B117" s="42" t="s">
        <v>80</v>
      </c>
      <c r="C117" s="23" t="s">
        <v>9</v>
      </c>
      <c r="D117" s="24" t="s">
        <v>68</v>
      </c>
      <c r="E117" s="39">
        <v>0.67</v>
      </c>
      <c r="F117" s="39"/>
      <c r="G117" s="39">
        <f aca="true" t="shared" si="11" ref="G117:G125">F117*E117</f>
        <v>0</v>
      </c>
      <c r="H117" s="39"/>
      <c r="I117" s="39"/>
      <c r="J117" s="40"/>
      <c r="K117" s="40"/>
      <c r="L117" s="39">
        <f t="shared" si="10"/>
        <v>0</v>
      </c>
    </row>
    <row r="118" spans="1:12" ht="13.5">
      <c r="A118" s="30"/>
      <c r="B118" s="42" t="s">
        <v>81</v>
      </c>
      <c r="C118" s="23" t="s">
        <v>9</v>
      </c>
      <c r="D118" s="24" t="s">
        <v>68</v>
      </c>
      <c r="E118" s="39">
        <v>0.93</v>
      </c>
      <c r="F118" s="39"/>
      <c r="G118" s="39">
        <f t="shared" si="11"/>
        <v>0</v>
      </c>
      <c r="H118" s="39"/>
      <c r="I118" s="39"/>
      <c r="J118" s="40"/>
      <c r="K118" s="40"/>
      <c r="L118" s="39">
        <f t="shared" si="10"/>
        <v>0</v>
      </c>
    </row>
    <row r="119" spans="1:12" ht="13.5">
      <c r="A119" s="30"/>
      <c r="B119" s="42" t="s">
        <v>82</v>
      </c>
      <c r="C119" s="23" t="s">
        <v>9</v>
      </c>
      <c r="D119" s="24" t="s">
        <v>68</v>
      </c>
      <c r="E119" s="39">
        <v>3.1</v>
      </c>
      <c r="F119" s="39"/>
      <c r="G119" s="39">
        <f t="shared" si="11"/>
        <v>0</v>
      </c>
      <c r="H119" s="39"/>
      <c r="I119" s="39"/>
      <c r="J119" s="40"/>
      <c r="K119" s="40"/>
      <c r="L119" s="39">
        <f t="shared" si="10"/>
        <v>0</v>
      </c>
    </row>
    <row r="120" spans="1:12" ht="13.5">
      <c r="A120" s="30"/>
      <c r="B120" s="42" t="s">
        <v>83</v>
      </c>
      <c r="C120" s="23" t="s">
        <v>9</v>
      </c>
      <c r="D120" s="24" t="s">
        <v>68</v>
      </c>
      <c r="E120" s="39">
        <v>0.03</v>
      </c>
      <c r="F120" s="39"/>
      <c r="G120" s="39">
        <f t="shared" si="11"/>
        <v>0</v>
      </c>
      <c r="H120" s="39"/>
      <c r="I120" s="39"/>
      <c r="J120" s="40"/>
      <c r="K120" s="40"/>
      <c r="L120" s="39">
        <f t="shared" si="10"/>
        <v>0</v>
      </c>
    </row>
    <row r="121" spans="1:12" ht="13.5">
      <c r="A121" s="30"/>
      <c r="B121" s="42" t="s">
        <v>85</v>
      </c>
      <c r="C121" s="23" t="s">
        <v>9</v>
      </c>
      <c r="D121" s="24" t="s">
        <v>68</v>
      </c>
      <c r="E121" s="39">
        <v>0.24</v>
      </c>
      <c r="F121" s="39"/>
      <c r="G121" s="39">
        <f t="shared" si="11"/>
        <v>0</v>
      </c>
      <c r="H121" s="39"/>
      <c r="I121" s="39"/>
      <c r="J121" s="40"/>
      <c r="K121" s="40"/>
      <c r="L121" s="39">
        <f t="shared" si="10"/>
        <v>0</v>
      </c>
    </row>
    <row r="122" spans="1:12" ht="13.5">
      <c r="A122" s="30"/>
      <c r="B122" s="42" t="s">
        <v>86</v>
      </c>
      <c r="C122" s="23" t="s">
        <v>9</v>
      </c>
      <c r="D122" s="24" t="s">
        <v>68</v>
      </c>
      <c r="E122" s="39">
        <v>0.11</v>
      </c>
      <c r="F122" s="39"/>
      <c r="G122" s="39">
        <f t="shared" si="11"/>
        <v>0</v>
      </c>
      <c r="H122" s="39"/>
      <c r="I122" s="39"/>
      <c r="J122" s="40"/>
      <c r="K122" s="40"/>
      <c r="L122" s="39">
        <f t="shared" si="10"/>
        <v>0</v>
      </c>
    </row>
    <row r="123" spans="1:12" ht="13.5">
      <c r="A123" s="30"/>
      <c r="B123" s="42" t="s">
        <v>84</v>
      </c>
      <c r="C123" s="23" t="s">
        <v>9</v>
      </c>
      <c r="D123" s="24" t="s">
        <v>68</v>
      </c>
      <c r="E123" s="39">
        <v>0.04</v>
      </c>
      <c r="F123" s="39"/>
      <c r="G123" s="39">
        <f t="shared" si="11"/>
        <v>0</v>
      </c>
      <c r="H123" s="39"/>
      <c r="I123" s="39"/>
      <c r="J123" s="40"/>
      <c r="K123" s="40"/>
      <c r="L123" s="39">
        <f t="shared" si="10"/>
        <v>0</v>
      </c>
    </row>
    <row r="124" spans="1:12" ht="13.5">
      <c r="A124" s="30"/>
      <c r="B124" s="42" t="s">
        <v>87</v>
      </c>
      <c r="C124" s="23" t="s">
        <v>9</v>
      </c>
      <c r="D124" s="24" t="s">
        <v>68</v>
      </c>
      <c r="E124" s="39">
        <v>0.05</v>
      </c>
      <c r="F124" s="40"/>
      <c r="G124" s="39">
        <f t="shared" si="11"/>
        <v>0</v>
      </c>
      <c r="H124" s="39"/>
      <c r="I124" s="39"/>
      <c r="J124" s="40"/>
      <c r="K124" s="40"/>
      <c r="L124" s="39">
        <f t="shared" si="10"/>
        <v>0</v>
      </c>
    </row>
    <row r="125" spans="1:12" ht="13.5">
      <c r="A125" s="30"/>
      <c r="B125" s="42" t="s">
        <v>88</v>
      </c>
      <c r="C125" s="23" t="s">
        <v>8</v>
      </c>
      <c r="D125" s="24" t="s">
        <v>68</v>
      </c>
      <c r="E125" s="39">
        <v>20</v>
      </c>
      <c r="F125" s="39"/>
      <c r="G125" s="39">
        <f t="shared" si="11"/>
        <v>0</v>
      </c>
      <c r="H125" s="39"/>
      <c r="I125" s="39"/>
      <c r="J125" s="40"/>
      <c r="K125" s="40"/>
      <c r="L125" s="39">
        <f t="shared" si="10"/>
        <v>0</v>
      </c>
    </row>
    <row r="126" spans="1:12" ht="13.5">
      <c r="A126" s="16">
        <v>12</v>
      </c>
      <c r="B126" s="37" t="s">
        <v>89</v>
      </c>
      <c r="C126" s="33" t="s">
        <v>9</v>
      </c>
      <c r="D126" s="34"/>
      <c r="E126" s="44">
        <v>0.6</v>
      </c>
      <c r="F126" s="39"/>
      <c r="G126" s="39"/>
      <c r="H126" s="39"/>
      <c r="I126" s="39"/>
      <c r="J126" s="40"/>
      <c r="K126" s="40"/>
      <c r="L126" s="40"/>
    </row>
    <row r="127" spans="1:12" ht="13.5">
      <c r="A127" s="30"/>
      <c r="B127" s="51" t="s">
        <v>3</v>
      </c>
      <c r="C127" s="23" t="s">
        <v>2</v>
      </c>
      <c r="D127" s="24">
        <v>1</v>
      </c>
      <c r="E127" s="39">
        <f>E126*D127</f>
        <v>0.6</v>
      </c>
      <c r="F127" s="39"/>
      <c r="G127" s="39"/>
      <c r="H127" s="39"/>
      <c r="I127" s="39">
        <f>H127*E127</f>
        <v>0</v>
      </c>
      <c r="J127" s="39"/>
      <c r="K127" s="39"/>
      <c r="L127" s="39">
        <f>I127+G127</f>
        <v>0</v>
      </c>
    </row>
    <row r="128" spans="1:12" ht="13.5">
      <c r="A128" s="30"/>
      <c r="B128" s="42" t="s">
        <v>90</v>
      </c>
      <c r="C128" s="23" t="s">
        <v>9</v>
      </c>
      <c r="D128" s="24" t="s">
        <v>68</v>
      </c>
      <c r="E128" s="39">
        <v>0.38</v>
      </c>
      <c r="F128" s="39"/>
      <c r="G128" s="39">
        <f>F128*E128</f>
        <v>0</v>
      </c>
      <c r="H128" s="39"/>
      <c r="I128" s="39"/>
      <c r="J128" s="40"/>
      <c r="K128" s="40"/>
      <c r="L128" s="40">
        <f>G128</f>
        <v>0</v>
      </c>
    </row>
    <row r="129" spans="1:12" ht="13.5">
      <c r="A129" s="30"/>
      <c r="B129" s="42" t="s">
        <v>91</v>
      </c>
      <c r="C129" s="23" t="s">
        <v>9</v>
      </c>
      <c r="D129" s="24" t="s">
        <v>68</v>
      </c>
      <c r="E129" s="39">
        <v>0.15</v>
      </c>
      <c r="F129" s="39"/>
      <c r="G129" s="39">
        <f>F129*E129</f>
        <v>0</v>
      </c>
      <c r="H129" s="39"/>
      <c r="I129" s="39"/>
      <c r="J129" s="40"/>
      <c r="K129" s="40"/>
      <c r="L129" s="40">
        <f>G129</f>
        <v>0</v>
      </c>
    </row>
    <row r="130" spans="1:12" ht="13.5">
      <c r="A130" s="30"/>
      <c r="B130" s="42" t="s">
        <v>92</v>
      </c>
      <c r="C130" s="23" t="s">
        <v>9</v>
      </c>
      <c r="D130" s="24" t="s">
        <v>68</v>
      </c>
      <c r="E130" s="39">
        <v>0.07</v>
      </c>
      <c r="F130" s="40"/>
      <c r="G130" s="39">
        <f>F130*E130</f>
        <v>0</v>
      </c>
      <c r="H130" s="39"/>
      <c r="I130" s="39"/>
      <c r="J130" s="40"/>
      <c r="K130" s="40"/>
      <c r="L130" s="40">
        <f>G130</f>
        <v>0</v>
      </c>
    </row>
    <row r="131" spans="1:12" ht="27">
      <c r="A131" s="16">
        <v>13</v>
      </c>
      <c r="B131" s="37" t="s">
        <v>93</v>
      </c>
      <c r="C131" s="33" t="s">
        <v>9</v>
      </c>
      <c r="D131" s="34"/>
      <c r="E131" s="38">
        <v>6.35</v>
      </c>
      <c r="F131" s="39"/>
      <c r="G131" s="39"/>
      <c r="H131" s="39"/>
      <c r="I131" s="39"/>
      <c r="J131" s="40"/>
      <c r="K131" s="40"/>
      <c r="L131" s="40"/>
    </row>
    <row r="132" spans="1:12" ht="17.25" customHeight="1">
      <c r="A132" s="30"/>
      <c r="B132" s="84" t="s">
        <v>3</v>
      </c>
      <c r="C132" s="23" t="s">
        <v>2</v>
      </c>
      <c r="D132" s="24">
        <v>1</v>
      </c>
      <c r="E132" s="19">
        <f>E131*D132</f>
        <v>6.35</v>
      </c>
      <c r="F132" s="19"/>
      <c r="G132" s="19"/>
      <c r="H132" s="19"/>
      <c r="I132" s="19">
        <f>H132*E132</f>
        <v>0</v>
      </c>
      <c r="J132" s="19"/>
      <c r="K132" s="19"/>
      <c r="L132" s="19">
        <f>I132+G132</f>
        <v>0</v>
      </c>
    </row>
    <row r="133" spans="1:12" ht="13.5">
      <c r="A133" s="30"/>
      <c r="B133" s="42" t="s">
        <v>94</v>
      </c>
      <c r="C133" s="23" t="s">
        <v>20</v>
      </c>
      <c r="D133" s="24">
        <v>20</v>
      </c>
      <c r="E133" s="39">
        <f>E131*D133</f>
        <v>127</v>
      </c>
      <c r="F133" s="39"/>
      <c r="G133" s="39">
        <f>F133*E133</f>
        <v>0</v>
      </c>
      <c r="H133" s="39"/>
      <c r="I133" s="39"/>
      <c r="J133" s="40"/>
      <c r="K133" s="40"/>
      <c r="L133" s="39">
        <f>I133+G133</f>
        <v>0</v>
      </c>
    </row>
    <row r="134" spans="1:12" ht="16.5">
      <c r="A134" s="28"/>
      <c r="B134" s="112" t="s">
        <v>95</v>
      </c>
      <c r="C134" s="112"/>
      <c r="D134" s="112"/>
      <c r="E134" s="112"/>
      <c r="F134" s="55"/>
      <c r="G134" s="56"/>
      <c r="H134" s="57"/>
      <c r="I134" s="56"/>
      <c r="J134" s="56"/>
      <c r="K134" s="56"/>
      <c r="L134" s="58"/>
    </row>
    <row r="135" spans="1:12" ht="27">
      <c r="A135" s="30">
        <v>1</v>
      </c>
      <c r="B135" s="86" t="s">
        <v>105</v>
      </c>
      <c r="C135" s="87" t="s">
        <v>5</v>
      </c>
      <c r="D135" s="87"/>
      <c r="E135" s="87">
        <v>45.73</v>
      </c>
      <c r="F135" s="41"/>
      <c r="G135" s="40"/>
      <c r="H135" s="60"/>
      <c r="I135" s="40"/>
      <c r="J135" s="40"/>
      <c r="K135" s="40"/>
      <c r="L135" s="40"/>
    </row>
    <row r="136" spans="1:12" ht="13.5">
      <c r="A136" s="30"/>
      <c r="B136" s="36" t="s">
        <v>3</v>
      </c>
      <c r="C136" s="14" t="s">
        <v>2</v>
      </c>
      <c r="D136" s="41">
        <v>1</v>
      </c>
      <c r="E136" s="40">
        <f>E135*D136</f>
        <v>45.73</v>
      </c>
      <c r="F136" s="40"/>
      <c r="G136" s="40"/>
      <c r="H136" s="40"/>
      <c r="I136" s="40">
        <f>H136*E136</f>
        <v>0</v>
      </c>
      <c r="J136" s="40"/>
      <c r="K136" s="40"/>
      <c r="L136" s="40">
        <f>K136+I136+G136</f>
        <v>0</v>
      </c>
    </row>
    <row r="137" spans="1:12" ht="13.5">
      <c r="A137" s="30"/>
      <c r="B137" s="59" t="s">
        <v>106</v>
      </c>
      <c r="C137" s="41" t="s">
        <v>8</v>
      </c>
      <c r="D137" s="40">
        <v>13</v>
      </c>
      <c r="E137" s="40">
        <f>E135*D137</f>
        <v>594.49</v>
      </c>
      <c r="F137" s="40"/>
      <c r="G137" s="40">
        <f>F137*E137</f>
        <v>0</v>
      </c>
      <c r="H137" s="40"/>
      <c r="I137" s="40"/>
      <c r="J137" s="40"/>
      <c r="K137" s="40"/>
      <c r="L137" s="40">
        <f>K137+I137+G137</f>
        <v>0</v>
      </c>
    </row>
    <row r="138" spans="1:12" ht="13.5">
      <c r="A138" s="30"/>
      <c r="B138" s="45" t="s">
        <v>21</v>
      </c>
      <c r="C138" s="46" t="s">
        <v>4</v>
      </c>
      <c r="D138" s="39">
        <v>0.11</v>
      </c>
      <c r="E138" s="39">
        <f>E135*D138</f>
        <v>5.0302999999999995</v>
      </c>
      <c r="F138" s="39"/>
      <c r="G138" s="39">
        <f>F138*E138</f>
        <v>0</v>
      </c>
      <c r="H138" s="39"/>
      <c r="I138" s="39"/>
      <c r="J138" s="39"/>
      <c r="K138" s="39"/>
      <c r="L138" s="40">
        <f>K138+I138+G138</f>
        <v>0</v>
      </c>
    </row>
    <row r="139" spans="1:12" ht="13.5">
      <c r="A139" s="30"/>
      <c r="B139" s="45" t="s">
        <v>14</v>
      </c>
      <c r="C139" s="46" t="s">
        <v>2</v>
      </c>
      <c r="D139" s="39">
        <v>0.16</v>
      </c>
      <c r="E139" s="39">
        <f>E135*D139</f>
        <v>7.3168</v>
      </c>
      <c r="F139" s="39"/>
      <c r="G139" s="39">
        <f>F139*E139</f>
        <v>0</v>
      </c>
      <c r="H139" s="39"/>
      <c r="I139" s="39"/>
      <c r="J139" s="39"/>
      <c r="K139" s="39"/>
      <c r="L139" s="40">
        <f>K139+I139+G139</f>
        <v>0</v>
      </c>
    </row>
    <row r="140" spans="1:12" ht="27">
      <c r="A140" s="16">
        <v>2</v>
      </c>
      <c r="B140" s="47" t="s">
        <v>107</v>
      </c>
      <c r="C140" s="48" t="s">
        <v>22</v>
      </c>
      <c r="D140" s="38"/>
      <c r="E140" s="38">
        <v>57</v>
      </c>
      <c r="F140" s="39"/>
      <c r="G140" s="39"/>
      <c r="H140" s="39"/>
      <c r="I140" s="39"/>
      <c r="J140" s="39"/>
      <c r="K140" s="39"/>
      <c r="L140" s="40"/>
    </row>
    <row r="141" spans="1:12" ht="13.5">
      <c r="A141" s="30"/>
      <c r="B141" s="51" t="s">
        <v>3</v>
      </c>
      <c r="C141" s="23" t="s">
        <v>2</v>
      </c>
      <c r="D141" s="24">
        <v>1</v>
      </c>
      <c r="E141" s="39">
        <f>E140*D141</f>
        <v>57</v>
      </c>
      <c r="F141" s="39"/>
      <c r="G141" s="39"/>
      <c r="H141" s="39"/>
      <c r="I141" s="39">
        <f>H141*E141</f>
        <v>0</v>
      </c>
      <c r="J141" s="39"/>
      <c r="K141" s="39"/>
      <c r="L141" s="39">
        <f>I141+G141</f>
        <v>0</v>
      </c>
    </row>
    <row r="142" spans="1:12" ht="13.5">
      <c r="A142" s="30"/>
      <c r="B142" s="27" t="s">
        <v>37</v>
      </c>
      <c r="C142" s="14" t="s">
        <v>4</v>
      </c>
      <c r="D142" s="15">
        <v>1.02</v>
      </c>
      <c r="E142" s="40">
        <f>E140*D142</f>
        <v>58.14</v>
      </c>
      <c r="F142" s="40"/>
      <c r="G142" s="40">
        <f>F142*E142</f>
        <v>0</v>
      </c>
      <c r="H142" s="40"/>
      <c r="I142" s="40"/>
      <c r="J142" s="40"/>
      <c r="K142" s="40"/>
      <c r="L142" s="40">
        <f>K142+I142+G142</f>
        <v>0</v>
      </c>
    </row>
    <row r="143" spans="1:12" ht="13.5">
      <c r="A143" s="30"/>
      <c r="B143" s="27" t="s">
        <v>60</v>
      </c>
      <c r="C143" s="14" t="s">
        <v>9</v>
      </c>
      <c r="D143" s="15" t="s">
        <v>68</v>
      </c>
      <c r="E143" s="40">
        <v>0.22</v>
      </c>
      <c r="F143" s="40"/>
      <c r="G143" s="40">
        <f>F143*E143</f>
        <v>0</v>
      </c>
      <c r="H143" s="40"/>
      <c r="I143" s="40"/>
      <c r="J143" s="40"/>
      <c r="K143" s="40"/>
      <c r="L143" s="40">
        <f>K143+I143+G143</f>
        <v>0</v>
      </c>
    </row>
    <row r="144" spans="1:12" ht="13.5">
      <c r="A144" s="30"/>
      <c r="B144" s="27" t="s">
        <v>71</v>
      </c>
      <c r="C144" s="14" t="s">
        <v>9</v>
      </c>
      <c r="D144" s="15" t="s">
        <v>68</v>
      </c>
      <c r="E144" s="40">
        <v>0.06</v>
      </c>
      <c r="F144" s="40"/>
      <c r="G144" s="40">
        <f>F144*E144</f>
        <v>0</v>
      </c>
      <c r="H144" s="40"/>
      <c r="I144" s="40"/>
      <c r="J144" s="40"/>
      <c r="K144" s="40"/>
      <c r="L144" s="40">
        <f>K144+I144+G144</f>
        <v>0</v>
      </c>
    </row>
    <row r="145" spans="1:12" ht="13.5">
      <c r="A145" s="30"/>
      <c r="B145" s="42" t="s">
        <v>14</v>
      </c>
      <c r="C145" s="23" t="s">
        <v>2</v>
      </c>
      <c r="D145" s="24">
        <v>1.31</v>
      </c>
      <c r="E145" s="39">
        <f>E140*D145</f>
        <v>74.67</v>
      </c>
      <c r="F145" s="39"/>
      <c r="G145" s="39">
        <f>F145*E145</f>
        <v>0</v>
      </c>
      <c r="H145" s="39"/>
      <c r="I145" s="39"/>
      <c r="J145" s="40"/>
      <c r="K145" s="40"/>
      <c r="L145" s="40">
        <f>K145+I145+G145</f>
        <v>0</v>
      </c>
    </row>
    <row r="146" spans="1:12" ht="40.5">
      <c r="A146" s="31">
        <v>3</v>
      </c>
      <c r="B146" s="106" t="s">
        <v>122</v>
      </c>
      <c r="C146" s="33" t="s">
        <v>5</v>
      </c>
      <c r="D146" s="38"/>
      <c r="E146" s="38">
        <v>10.6</v>
      </c>
      <c r="F146" s="17"/>
      <c r="G146" s="17"/>
      <c r="H146" s="17"/>
      <c r="I146" s="17"/>
      <c r="J146" s="17"/>
      <c r="K146" s="17"/>
      <c r="L146" s="17"/>
    </row>
    <row r="147" spans="1:12" ht="13.5">
      <c r="A147" s="18"/>
      <c r="B147" s="36" t="s">
        <v>3</v>
      </c>
      <c r="C147" s="14" t="s">
        <v>2</v>
      </c>
      <c r="D147" s="41">
        <v>1</v>
      </c>
      <c r="E147" s="40">
        <f>E146*D147</f>
        <v>10.6</v>
      </c>
      <c r="F147" s="40"/>
      <c r="G147" s="40"/>
      <c r="H147" s="40"/>
      <c r="I147" s="40">
        <f>H147*E147</f>
        <v>0</v>
      </c>
      <c r="J147" s="40"/>
      <c r="K147" s="40"/>
      <c r="L147" s="40">
        <f>K147+I147+G147</f>
        <v>0</v>
      </c>
    </row>
    <row r="148" spans="1:12" ht="13.5">
      <c r="A148" s="18"/>
      <c r="B148" s="59" t="s">
        <v>21</v>
      </c>
      <c r="C148" s="32" t="s">
        <v>20</v>
      </c>
      <c r="D148" s="32">
        <v>0.13</v>
      </c>
      <c r="E148" s="19">
        <f>E146*D148</f>
        <v>1.378</v>
      </c>
      <c r="F148" s="39"/>
      <c r="G148" s="19">
        <f>F148*E148</f>
        <v>0</v>
      </c>
      <c r="H148" s="19"/>
      <c r="I148" s="19"/>
      <c r="J148" s="19"/>
      <c r="K148" s="19"/>
      <c r="L148" s="19">
        <f>G148</f>
        <v>0</v>
      </c>
    </row>
    <row r="149" spans="1:12" ht="30" customHeight="1">
      <c r="A149" s="31">
        <v>4</v>
      </c>
      <c r="B149" s="37" t="s">
        <v>124</v>
      </c>
      <c r="C149" s="33" t="s">
        <v>5</v>
      </c>
      <c r="D149" s="34"/>
      <c r="E149" s="38">
        <v>241.72</v>
      </c>
      <c r="F149" s="39"/>
      <c r="G149" s="39"/>
      <c r="H149" s="39"/>
      <c r="I149" s="39"/>
      <c r="J149" s="40"/>
      <c r="K149" s="40"/>
      <c r="L149" s="40"/>
    </row>
    <row r="150" spans="1:12" ht="16.5" customHeight="1">
      <c r="A150" s="18"/>
      <c r="B150" s="84" t="s">
        <v>3</v>
      </c>
      <c r="C150" s="23" t="s">
        <v>2</v>
      </c>
      <c r="D150" s="24">
        <v>1</v>
      </c>
      <c r="E150" s="39">
        <f>E149*D150</f>
        <v>241.72</v>
      </c>
      <c r="F150" s="39"/>
      <c r="G150" s="39"/>
      <c r="H150" s="39"/>
      <c r="I150" s="39">
        <f>H150*E150</f>
        <v>0</v>
      </c>
      <c r="J150" s="39"/>
      <c r="K150" s="39"/>
      <c r="L150" s="39">
        <f>I150+G150</f>
        <v>0</v>
      </c>
    </row>
    <row r="151" spans="1:12" ht="13.5">
      <c r="A151" s="18"/>
      <c r="B151" s="42" t="s">
        <v>123</v>
      </c>
      <c r="C151" s="23" t="s">
        <v>5</v>
      </c>
      <c r="D151" s="24">
        <v>1.02</v>
      </c>
      <c r="E151" s="39">
        <f>D151*E149</f>
        <v>246.55440000000002</v>
      </c>
      <c r="F151" s="39"/>
      <c r="G151" s="39">
        <f>F151*E151</f>
        <v>0</v>
      </c>
      <c r="H151" s="39"/>
      <c r="I151" s="39"/>
      <c r="J151" s="40"/>
      <c r="K151" s="40"/>
      <c r="L151" s="40">
        <f>G151</f>
        <v>0</v>
      </c>
    </row>
    <row r="152" spans="1:12" ht="13.5">
      <c r="A152" s="18"/>
      <c r="B152" s="42" t="s">
        <v>96</v>
      </c>
      <c r="C152" s="23" t="s">
        <v>8</v>
      </c>
      <c r="D152" s="24">
        <v>8</v>
      </c>
      <c r="E152" s="39">
        <f>E149*D152</f>
        <v>1933.76</v>
      </c>
      <c r="F152" s="39"/>
      <c r="G152" s="39">
        <f>F152*E152</f>
        <v>0</v>
      </c>
      <c r="H152" s="39"/>
      <c r="I152" s="39"/>
      <c r="J152" s="40"/>
      <c r="K152" s="40"/>
      <c r="L152" s="40">
        <f>G152</f>
        <v>0</v>
      </c>
    </row>
    <row r="153" spans="1:12" ht="13.5">
      <c r="A153" s="18"/>
      <c r="B153" s="42" t="s">
        <v>14</v>
      </c>
      <c r="C153" s="23" t="s">
        <v>2</v>
      </c>
      <c r="D153" s="24">
        <v>0.15</v>
      </c>
      <c r="E153" s="39">
        <f>E149*D153</f>
        <v>36.257999999999996</v>
      </c>
      <c r="F153" s="39"/>
      <c r="G153" s="39">
        <f>F153*E153</f>
        <v>0</v>
      </c>
      <c r="H153" s="39"/>
      <c r="I153" s="39"/>
      <c r="J153" s="39"/>
      <c r="K153" s="39"/>
      <c r="L153" s="40">
        <f>G153</f>
        <v>0</v>
      </c>
    </row>
    <row r="154" spans="1:12" ht="27">
      <c r="A154" s="31">
        <v>5</v>
      </c>
      <c r="B154" s="37" t="s">
        <v>97</v>
      </c>
      <c r="C154" s="33" t="s">
        <v>22</v>
      </c>
      <c r="D154" s="34"/>
      <c r="E154" s="38">
        <v>44.5</v>
      </c>
      <c r="F154" s="39"/>
      <c r="G154" s="39"/>
      <c r="H154" s="39"/>
      <c r="I154" s="39"/>
      <c r="J154" s="40"/>
      <c r="K154" s="40"/>
      <c r="L154" s="40"/>
    </row>
    <row r="155" spans="1:12" ht="13.5">
      <c r="A155" s="18"/>
      <c r="B155" s="51" t="s">
        <v>3</v>
      </c>
      <c r="C155" s="23" t="s">
        <v>2</v>
      </c>
      <c r="D155" s="24">
        <v>1</v>
      </c>
      <c r="E155" s="39">
        <f>E154*D155</f>
        <v>44.5</v>
      </c>
      <c r="F155" s="39"/>
      <c r="G155" s="39"/>
      <c r="H155" s="39"/>
      <c r="I155" s="39">
        <f>H155*E155</f>
        <v>0</v>
      </c>
      <c r="J155" s="39"/>
      <c r="K155" s="39"/>
      <c r="L155" s="39">
        <f>I155+G155</f>
        <v>0</v>
      </c>
    </row>
    <row r="156" spans="1:12" ht="13.5">
      <c r="A156" s="18"/>
      <c r="B156" s="42" t="s">
        <v>98</v>
      </c>
      <c r="C156" s="23" t="s">
        <v>22</v>
      </c>
      <c r="D156" s="24"/>
      <c r="E156" s="39">
        <v>30.5</v>
      </c>
      <c r="F156" s="39"/>
      <c r="G156" s="39">
        <f>F156*E156</f>
        <v>0</v>
      </c>
      <c r="H156" s="39"/>
      <c r="I156" s="39"/>
      <c r="J156" s="40"/>
      <c r="K156" s="40"/>
      <c r="L156" s="40">
        <f>G156</f>
        <v>0</v>
      </c>
    </row>
    <row r="157" spans="1:12" ht="13.5">
      <c r="A157" s="18"/>
      <c r="B157" s="42" t="s">
        <v>99</v>
      </c>
      <c r="C157" s="23" t="s">
        <v>22</v>
      </c>
      <c r="D157" s="24"/>
      <c r="E157" s="39">
        <v>14</v>
      </c>
      <c r="F157" s="39"/>
      <c r="G157" s="39">
        <f>F157*E157</f>
        <v>0</v>
      </c>
      <c r="H157" s="39"/>
      <c r="I157" s="39"/>
      <c r="J157" s="40"/>
      <c r="K157" s="40"/>
      <c r="L157" s="40">
        <f>G157</f>
        <v>0</v>
      </c>
    </row>
    <row r="158" spans="1:12" ht="13.5">
      <c r="A158" s="18"/>
      <c r="B158" s="42" t="s">
        <v>100</v>
      </c>
      <c r="C158" s="23" t="s">
        <v>8</v>
      </c>
      <c r="D158" s="24"/>
      <c r="E158" s="39">
        <v>4</v>
      </c>
      <c r="F158" s="39"/>
      <c r="G158" s="39">
        <f>F158*E158</f>
        <v>0</v>
      </c>
      <c r="H158" s="39"/>
      <c r="I158" s="39"/>
      <c r="J158" s="40"/>
      <c r="K158" s="40"/>
      <c r="L158" s="40">
        <f>G158</f>
        <v>0</v>
      </c>
    </row>
    <row r="159" spans="1:12" ht="13.5">
      <c r="A159" s="18"/>
      <c r="B159" s="42" t="s">
        <v>101</v>
      </c>
      <c r="C159" s="23" t="s">
        <v>8</v>
      </c>
      <c r="D159" s="24"/>
      <c r="E159" s="39">
        <v>4</v>
      </c>
      <c r="F159" s="39"/>
      <c r="G159" s="39">
        <f>F159*E159</f>
        <v>0</v>
      </c>
      <c r="H159" s="39"/>
      <c r="I159" s="39"/>
      <c r="J159" s="40"/>
      <c r="K159" s="40"/>
      <c r="L159" s="40">
        <f>G159</f>
        <v>0</v>
      </c>
    </row>
    <row r="160" spans="1:12" ht="13.5">
      <c r="A160" s="18"/>
      <c r="B160" s="42" t="s">
        <v>14</v>
      </c>
      <c r="C160" s="23" t="s">
        <v>2</v>
      </c>
      <c r="D160" s="24">
        <v>0.25</v>
      </c>
      <c r="E160" s="39">
        <f>E154*D160</f>
        <v>11.125</v>
      </c>
      <c r="F160" s="39"/>
      <c r="G160" s="39">
        <f>F160*E160</f>
        <v>0</v>
      </c>
      <c r="H160" s="39"/>
      <c r="I160" s="39"/>
      <c r="J160" s="40"/>
      <c r="K160" s="40"/>
      <c r="L160" s="40">
        <f>G160</f>
        <v>0</v>
      </c>
    </row>
    <row r="161" spans="1:12" ht="27">
      <c r="A161" s="31">
        <v>6</v>
      </c>
      <c r="B161" s="37" t="s">
        <v>104</v>
      </c>
      <c r="C161" s="33" t="s">
        <v>5</v>
      </c>
      <c r="D161" s="34"/>
      <c r="E161" s="38">
        <v>33.2</v>
      </c>
      <c r="F161" s="39"/>
      <c r="G161" s="39"/>
      <c r="H161" s="39"/>
      <c r="I161" s="39"/>
      <c r="J161" s="40"/>
      <c r="K161" s="40"/>
      <c r="L161" s="40"/>
    </row>
    <row r="162" spans="1:12" ht="13.5">
      <c r="A162" s="30"/>
      <c r="B162" s="51" t="s">
        <v>3</v>
      </c>
      <c r="C162" s="23" t="s">
        <v>2</v>
      </c>
      <c r="D162" s="24">
        <v>1</v>
      </c>
      <c r="E162" s="39">
        <f>E161*D162</f>
        <v>33.2</v>
      </c>
      <c r="F162" s="39"/>
      <c r="G162" s="39"/>
      <c r="H162" s="39"/>
      <c r="I162" s="39">
        <f>H162*E162</f>
        <v>0</v>
      </c>
      <c r="J162" s="39"/>
      <c r="K162" s="39"/>
      <c r="L162" s="39">
        <f>I162+G162</f>
        <v>0</v>
      </c>
    </row>
    <row r="163" spans="1:12" ht="13.5">
      <c r="A163" s="30"/>
      <c r="B163" s="42" t="s">
        <v>102</v>
      </c>
      <c r="C163" s="23" t="s">
        <v>5</v>
      </c>
      <c r="D163" s="24">
        <v>1.02</v>
      </c>
      <c r="E163" s="39">
        <f>E161*D163</f>
        <v>33.864000000000004</v>
      </c>
      <c r="F163" s="39"/>
      <c r="G163" s="39">
        <f>F163*E163</f>
        <v>0</v>
      </c>
      <c r="H163" s="39"/>
      <c r="I163" s="39"/>
      <c r="J163" s="40"/>
      <c r="K163" s="40"/>
      <c r="L163" s="40">
        <f>G163</f>
        <v>0</v>
      </c>
    </row>
    <row r="164" spans="1:12" ht="13.5">
      <c r="A164" s="30"/>
      <c r="B164" s="42" t="s">
        <v>103</v>
      </c>
      <c r="C164" s="23" t="s">
        <v>8</v>
      </c>
      <c r="D164" s="24">
        <v>12</v>
      </c>
      <c r="E164" s="39">
        <f>E161*D164</f>
        <v>398.40000000000003</v>
      </c>
      <c r="F164" s="39"/>
      <c r="G164" s="39">
        <f>F164*E164</f>
        <v>0</v>
      </c>
      <c r="H164" s="39"/>
      <c r="I164" s="39"/>
      <c r="J164" s="40"/>
      <c r="K164" s="40"/>
      <c r="L164" s="40">
        <f>G164</f>
        <v>0</v>
      </c>
    </row>
    <row r="165" spans="1:12" ht="16.5">
      <c r="A165" s="28"/>
      <c r="B165" s="112" t="s">
        <v>33</v>
      </c>
      <c r="C165" s="112"/>
      <c r="D165" s="112"/>
      <c r="E165" s="112"/>
      <c r="F165" s="55"/>
      <c r="G165" s="56"/>
      <c r="H165" s="57"/>
      <c r="I165" s="56"/>
      <c r="J165" s="56"/>
      <c r="K165" s="56"/>
      <c r="L165" s="58"/>
    </row>
    <row r="166" spans="1:14" ht="27">
      <c r="A166" s="89" t="s">
        <v>13</v>
      </c>
      <c r="B166" s="49" t="s">
        <v>53</v>
      </c>
      <c r="C166" s="25" t="s">
        <v>5</v>
      </c>
      <c r="D166" s="25"/>
      <c r="E166" s="26">
        <v>39.42</v>
      </c>
      <c r="F166" s="26"/>
      <c r="G166" s="26"/>
      <c r="H166" s="26"/>
      <c r="I166" s="26"/>
      <c r="J166" s="26"/>
      <c r="K166" s="26"/>
      <c r="L166" s="26"/>
      <c r="N166" s="107"/>
    </row>
    <row r="167" spans="1:12" ht="13.5">
      <c r="A167" s="83"/>
      <c r="B167" s="36" t="s">
        <v>3</v>
      </c>
      <c r="C167" s="14" t="s">
        <v>2</v>
      </c>
      <c r="D167" s="41">
        <v>1</v>
      </c>
      <c r="E167" s="40">
        <f>E166*D167</f>
        <v>39.42</v>
      </c>
      <c r="F167" s="40"/>
      <c r="G167" s="40"/>
      <c r="H167" s="40"/>
      <c r="I167" s="40">
        <f>H167*E167</f>
        <v>0</v>
      </c>
      <c r="J167" s="40"/>
      <c r="K167" s="40"/>
      <c r="L167" s="40">
        <f>K167+I167+G167</f>
        <v>0</v>
      </c>
    </row>
    <row r="168" spans="1:12" ht="13.5">
      <c r="A168" s="83"/>
      <c r="B168" s="59" t="s">
        <v>56</v>
      </c>
      <c r="C168" s="41" t="s">
        <v>8</v>
      </c>
      <c r="D168" s="40">
        <v>13</v>
      </c>
      <c r="E168" s="40">
        <f>E166*D168</f>
        <v>512.46</v>
      </c>
      <c r="F168" s="40"/>
      <c r="G168" s="40">
        <f>F168*E168</f>
        <v>0</v>
      </c>
      <c r="H168" s="40"/>
      <c r="I168" s="40"/>
      <c r="J168" s="40"/>
      <c r="K168" s="40"/>
      <c r="L168" s="40">
        <f>K168+I168+G168</f>
        <v>0</v>
      </c>
    </row>
    <row r="169" spans="1:12" ht="13.5">
      <c r="A169" s="18"/>
      <c r="B169" s="45" t="s">
        <v>21</v>
      </c>
      <c r="C169" s="46" t="s">
        <v>4</v>
      </c>
      <c r="D169" s="39">
        <v>0.3</v>
      </c>
      <c r="E169" s="39">
        <f>E166*D169</f>
        <v>11.826</v>
      </c>
      <c r="F169" s="39"/>
      <c r="G169" s="39">
        <f>F169*E169</f>
        <v>0</v>
      </c>
      <c r="H169" s="39"/>
      <c r="I169" s="39"/>
      <c r="J169" s="39"/>
      <c r="K169" s="39"/>
      <c r="L169" s="40">
        <f>K169+I169+G169</f>
        <v>0</v>
      </c>
    </row>
    <row r="170" spans="1:12" ht="13.5">
      <c r="A170" s="18"/>
      <c r="B170" s="45" t="s">
        <v>14</v>
      </c>
      <c r="C170" s="46" t="s">
        <v>2</v>
      </c>
      <c r="D170" s="39">
        <v>0.16</v>
      </c>
      <c r="E170" s="39">
        <f>E166*D170</f>
        <v>6.307200000000001</v>
      </c>
      <c r="F170" s="39"/>
      <c r="G170" s="39">
        <f>F170*E170</f>
        <v>0</v>
      </c>
      <c r="H170" s="39"/>
      <c r="I170" s="39"/>
      <c r="J170" s="39"/>
      <c r="K170" s="39"/>
      <c r="L170" s="40">
        <f>K170+I170+G170</f>
        <v>0</v>
      </c>
    </row>
    <row r="171" spans="1:12" ht="54">
      <c r="A171" s="89" t="s">
        <v>55</v>
      </c>
      <c r="B171" s="49" t="s">
        <v>57</v>
      </c>
      <c r="C171" s="25" t="s">
        <v>5</v>
      </c>
      <c r="D171" s="25"/>
      <c r="E171" s="26">
        <v>28.08</v>
      </c>
      <c r="F171" s="26"/>
      <c r="G171" s="26"/>
      <c r="H171" s="26"/>
      <c r="I171" s="26"/>
      <c r="J171" s="26"/>
      <c r="K171" s="26"/>
      <c r="L171" s="26"/>
    </row>
    <row r="172" spans="1:12" ht="13.5">
      <c r="A172" s="83"/>
      <c r="B172" s="36" t="s">
        <v>3</v>
      </c>
      <c r="C172" s="14" t="s">
        <v>2</v>
      </c>
      <c r="D172" s="41">
        <v>1</v>
      </c>
      <c r="E172" s="40">
        <f>E171*D172</f>
        <v>28.08</v>
      </c>
      <c r="F172" s="40"/>
      <c r="G172" s="40"/>
      <c r="H172" s="40"/>
      <c r="I172" s="40">
        <f>H172*E172</f>
        <v>0</v>
      </c>
      <c r="J172" s="40"/>
      <c r="K172" s="40"/>
      <c r="L172" s="40">
        <f>K172+I172+G172</f>
        <v>0</v>
      </c>
    </row>
    <row r="173" spans="1:12" ht="13.5">
      <c r="A173" s="83"/>
      <c r="B173" s="59" t="s">
        <v>54</v>
      </c>
      <c r="C173" s="41" t="s">
        <v>8</v>
      </c>
      <c r="D173" s="40">
        <v>13</v>
      </c>
      <c r="E173" s="40">
        <f>E171*D173</f>
        <v>365.03999999999996</v>
      </c>
      <c r="F173" s="40"/>
      <c r="G173" s="40">
        <f>F173*E173</f>
        <v>0</v>
      </c>
      <c r="H173" s="40"/>
      <c r="I173" s="40"/>
      <c r="J173" s="40"/>
      <c r="K173" s="40"/>
      <c r="L173" s="40">
        <f>K173+I173+G173</f>
        <v>0</v>
      </c>
    </row>
    <row r="174" spans="1:12" ht="13.5">
      <c r="A174" s="18"/>
      <c r="B174" s="45" t="s">
        <v>21</v>
      </c>
      <c r="C174" s="46" t="s">
        <v>4</v>
      </c>
      <c r="D174" s="39">
        <v>0.2</v>
      </c>
      <c r="E174" s="39">
        <f>E171*D174</f>
        <v>5.616</v>
      </c>
      <c r="F174" s="39"/>
      <c r="G174" s="39">
        <f>F174*E174</f>
        <v>0</v>
      </c>
      <c r="H174" s="39"/>
      <c r="I174" s="39"/>
      <c r="J174" s="39"/>
      <c r="K174" s="39"/>
      <c r="L174" s="40">
        <f>K174+I174+G174</f>
        <v>0</v>
      </c>
    </row>
    <row r="175" spans="1:12" ht="13.5">
      <c r="A175" s="18"/>
      <c r="B175" s="45" t="s">
        <v>14</v>
      </c>
      <c r="C175" s="46" t="s">
        <v>2</v>
      </c>
      <c r="D175" s="39">
        <v>0.16</v>
      </c>
      <c r="E175" s="39">
        <f>E171*D175</f>
        <v>4.4928</v>
      </c>
      <c r="F175" s="39"/>
      <c r="G175" s="39">
        <f>F175*E175</f>
        <v>0</v>
      </c>
      <c r="H175" s="39"/>
      <c r="I175" s="39"/>
      <c r="J175" s="39"/>
      <c r="K175" s="39"/>
      <c r="L175" s="40">
        <f>K175+I175+G175</f>
        <v>0</v>
      </c>
    </row>
    <row r="176" spans="1:12" ht="12.75">
      <c r="A176" s="61"/>
      <c r="B176" s="62" t="s">
        <v>23</v>
      </c>
      <c r="C176" s="63"/>
      <c r="D176" s="64"/>
      <c r="E176" s="20"/>
      <c r="F176" s="21"/>
      <c r="G176" s="21">
        <f>SUM(G13:G175)</f>
        <v>0</v>
      </c>
      <c r="H176" s="21"/>
      <c r="I176" s="21"/>
      <c r="J176" s="21"/>
      <c r="K176" s="21"/>
      <c r="L176" s="21">
        <f>SUM(L14:L175)</f>
        <v>0</v>
      </c>
    </row>
    <row r="177" spans="1:12" ht="12.75">
      <c r="A177" s="65"/>
      <c r="B177" s="25" t="s">
        <v>24</v>
      </c>
      <c r="C177" s="66">
        <v>0.05</v>
      </c>
      <c r="D177" s="64"/>
      <c r="E177" s="20"/>
      <c r="F177" s="21"/>
      <c r="G177" s="21"/>
      <c r="H177" s="21"/>
      <c r="I177" s="21"/>
      <c r="J177" s="21"/>
      <c r="K177" s="21"/>
      <c r="L177" s="17">
        <f>G176*C177</f>
        <v>0</v>
      </c>
    </row>
    <row r="178" spans="1:12" ht="13.5">
      <c r="A178" s="65"/>
      <c r="B178" s="49" t="s">
        <v>6</v>
      </c>
      <c r="C178" s="66"/>
      <c r="D178" s="64"/>
      <c r="E178" s="20"/>
      <c r="F178" s="21"/>
      <c r="G178" s="21"/>
      <c r="H178" s="21"/>
      <c r="I178" s="21"/>
      <c r="J178" s="21"/>
      <c r="K178" s="21"/>
      <c r="L178" s="17">
        <f>L177+L176</f>
        <v>0</v>
      </c>
    </row>
    <row r="179" spans="1:12" ht="13.5">
      <c r="A179" s="67"/>
      <c r="B179" s="68" t="s">
        <v>25</v>
      </c>
      <c r="C179" s="69">
        <v>0.1</v>
      </c>
      <c r="D179" s="64"/>
      <c r="E179" s="20"/>
      <c r="F179" s="21"/>
      <c r="G179" s="21"/>
      <c r="H179" s="21"/>
      <c r="I179" s="21"/>
      <c r="J179" s="21"/>
      <c r="K179" s="21"/>
      <c r="L179" s="17">
        <f>L178*C179</f>
        <v>0</v>
      </c>
    </row>
    <row r="180" spans="1:12" ht="13.5">
      <c r="A180" s="67"/>
      <c r="B180" s="62" t="s">
        <v>23</v>
      </c>
      <c r="C180" s="69"/>
      <c r="D180" s="64"/>
      <c r="E180" s="20"/>
      <c r="F180" s="21"/>
      <c r="G180" s="21"/>
      <c r="H180" s="21"/>
      <c r="I180" s="21"/>
      <c r="J180" s="21"/>
      <c r="K180" s="21"/>
      <c r="L180" s="17">
        <f>L179+L178</f>
        <v>0</v>
      </c>
    </row>
    <row r="181" spans="1:12" ht="13.5">
      <c r="A181" s="67"/>
      <c r="B181" s="70" t="s">
        <v>26</v>
      </c>
      <c r="C181" s="66">
        <v>0.08</v>
      </c>
      <c r="D181" s="25"/>
      <c r="E181" s="71"/>
      <c r="F181" s="70"/>
      <c r="G181" s="53"/>
      <c r="H181" s="53"/>
      <c r="I181" s="53"/>
      <c r="J181" s="72"/>
      <c r="K181" s="72"/>
      <c r="L181" s="73">
        <f>L180*C181</f>
        <v>0</v>
      </c>
    </row>
    <row r="182" spans="1:12" ht="13.5">
      <c r="A182" s="74"/>
      <c r="B182" s="49" t="s">
        <v>6</v>
      </c>
      <c r="C182" s="75"/>
      <c r="D182" s="75"/>
      <c r="E182" s="75"/>
      <c r="F182" s="75"/>
      <c r="G182" s="76"/>
      <c r="H182" s="76"/>
      <c r="I182" s="76"/>
      <c r="J182" s="76"/>
      <c r="K182" s="76"/>
      <c r="L182" s="15">
        <f>SUM(L180:L181)</f>
        <v>0</v>
      </c>
    </row>
    <row r="183" spans="1:12" ht="13.5">
      <c r="A183" s="74"/>
      <c r="B183" s="77" t="s">
        <v>29</v>
      </c>
      <c r="C183" s="78">
        <v>0.05</v>
      </c>
      <c r="D183" s="79"/>
      <c r="E183" s="79"/>
      <c r="F183" s="79"/>
      <c r="G183" s="79"/>
      <c r="H183" s="79"/>
      <c r="I183" s="79"/>
      <c r="J183" s="79"/>
      <c r="K183" s="79"/>
      <c r="L183" s="15">
        <f>L182*C183</f>
        <v>0</v>
      </c>
    </row>
    <row r="184" spans="1:12" ht="13.5">
      <c r="A184" s="74"/>
      <c r="B184" s="79" t="s">
        <v>6</v>
      </c>
      <c r="C184" s="29"/>
      <c r="D184" s="79"/>
      <c r="E184" s="79"/>
      <c r="F184" s="79"/>
      <c r="G184" s="79"/>
      <c r="H184" s="79"/>
      <c r="I184" s="79"/>
      <c r="J184" s="79"/>
      <c r="K184" s="79"/>
      <c r="L184" s="15">
        <f>SUM(L182:L183)</f>
        <v>0</v>
      </c>
    </row>
    <row r="185" spans="1:12" ht="13.5">
      <c r="A185" s="74"/>
      <c r="B185" s="77" t="s">
        <v>30</v>
      </c>
      <c r="C185" s="78">
        <v>0.18</v>
      </c>
      <c r="D185" s="79"/>
      <c r="E185" s="79"/>
      <c r="F185" s="79"/>
      <c r="G185" s="79"/>
      <c r="H185" s="79"/>
      <c r="I185" s="79"/>
      <c r="J185" s="79"/>
      <c r="K185" s="79"/>
      <c r="L185" s="15">
        <f>L184*C185</f>
        <v>0</v>
      </c>
    </row>
    <row r="186" spans="1:12" ht="13.5">
      <c r="A186" s="74"/>
      <c r="B186" s="79" t="s">
        <v>27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22">
        <f>L185+L184</f>
        <v>0</v>
      </c>
    </row>
  </sheetData>
  <sheetProtection/>
  <mergeCells count="12">
    <mergeCell ref="J9:K9"/>
    <mergeCell ref="L9:L10"/>
    <mergeCell ref="B22:E22"/>
    <mergeCell ref="F9:G9"/>
    <mergeCell ref="H9:I9"/>
    <mergeCell ref="D9:E9"/>
    <mergeCell ref="A9:A10"/>
    <mergeCell ref="B9:B10"/>
    <mergeCell ref="C9:C10"/>
    <mergeCell ref="B165:E165"/>
    <mergeCell ref="B51:E51"/>
    <mergeCell ref="B134:E134"/>
  </mergeCells>
  <conditionalFormatting sqref="C146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Dell</cp:lastModifiedBy>
  <cp:lastPrinted>2017-06-13T06:42:54Z</cp:lastPrinted>
  <dcterms:created xsi:type="dcterms:W3CDTF">2005-06-20T10:26:42Z</dcterms:created>
  <dcterms:modified xsi:type="dcterms:W3CDTF">2021-06-13T08:58:40Z</dcterms:modified>
  <cp:category/>
  <cp:version/>
  <cp:contentType/>
  <cp:contentStatus/>
</cp:coreProperties>
</file>